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55" activeTab="0"/>
  </bookViews>
  <sheets>
    <sheet name="全国除き" sheetId="1" r:id="rId1"/>
  </sheets>
  <definedNames>
    <definedName name="_xlnm.Print_Area" localSheetId="0">'全国除き'!$A$1:$P$108</definedName>
  </definedNames>
  <calcPr fullCalcOnLoad="1"/>
</workbook>
</file>

<file path=xl/sharedStrings.xml><?xml version="1.0" encoding="utf-8"?>
<sst xmlns="http://schemas.openxmlformats.org/spreadsheetml/2006/main" count="328" uniqueCount="87">
  <si>
    <t>Ⅰ  総括資料</t>
  </si>
  <si>
    <t xml:space="preserve"> 増減率 (%)</t>
  </si>
  <si>
    <t xml:space="preserve">(ha) </t>
  </si>
  <si>
    <t xml:space="preserve">(人) </t>
  </si>
  <si>
    <t>区　　　　　分</t>
  </si>
  <si>
    <t>町　　村</t>
  </si>
  <si>
    <t>県　　計</t>
  </si>
  <si>
    <t>林野面積率</t>
  </si>
  <si>
    <t>市</t>
  </si>
  <si>
    <t xml:space="preserve"> 増　　　減</t>
  </si>
  <si>
    <t>実
延
長
(km)</t>
  </si>
  <si>
    <t>舗
装
済
延
長
(km)</t>
  </si>
  <si>
    <t>比
率
(％)</t>
  </si>
  <si>
    <t>改
良
率</t>
  </si>
  <si>
    <t>舗
装
率</t>
  </si>
  <si>
    <t>橋
り
ょ
う
数</t>
  </si>
  <si>
    <t>漁
港
数</t>
  </si>
  <si>
    <t>け
い
留
施
設
延
長
(ｍ)</t>
  </si>
  <si>
    <t>外
か
く
施
設
延
長
(ｍ)</t>
  </si>
  <si>
    <t>農
道
延
長
(km)</t>
  </si>
  <si>
    <t>市
町
村
有</t>
  </si>
  <si>
    <t>そ
の
他</t>
  </si>
  <si>
    <t>耕
地
面
積
(ha)</t>
  </si>
  <si>
    <t>耕地面積率</t>
  </si>
  <si>
    <t>林
道
延
長
(km)</t>
  </si>
  <si>
    <t>林
野
面
積
(ha)</t>
  </si>
  <si>
    <t>都
市
公
園
面
積
(㎡)</t>
  </si>
  <si>
    <t>処
理
人
口
(人）</t>
  </si>
  <si>
    <t>年
間
総
収
集
量
(kl)</t>
  </si>
  <si>
    <t>普
及
率
(％)</t>
  </si>
  <si>
    <t>現
在
排
水
面
積
(ha)</t>
  </si>
  <si>
    <t>対
面
積</t>
  </si>
  <si>
    <t>対
人
口</t>
  </si>
  <si>
    <t>現
在
排
水
人
口
(人）</t>
  </si>
  <si>
    <t>学
校
数</t>
  </si>
  <si>
    <t>学
級
数</t>
  </si>
  <si>
    <t>児
童
数
(人）</t>
  </si>
  <si>
    <t>生
徒
数
(人）</t>
  </si>
  <si>
    <t>人口一人当た</t>
  </si>
  <si>
    <t>りの公園面積</t>
  </si>
  <si>
    <t>処理人口</t>
  </si>
  <si>
    <t>(人）</t>
  </si>
  <si>
    <t>年間総</t>
  </si>
  <si>
    <t>収集量</t>
  </si>
  <si>
    <t>ち汚水に係るもの</t>
  </si>
  <si>
    <t>現在排水面積のう</t>
  </si>
  <si>
    <t>現在排水人口のう</t>
  </si>
  <si>
    <t>比率（％）</t>
  </si>
  <si>
    <t>第九表　公共下水道</t>
  </si>
  <si>
    <t>第十表　農業集落排水施設</t>
  </si>
  <si>
    <t>第十一表　漁業集落排水施設・小規模集落排水処理施設</t>
  </si>
  <si>
    <t>第十二表　学校施設（小学校）</t>
  </si>
  <si>
    <t>第十三表　学校施設（中学校）</t>
  </si>
  <si>
    <t>第十四表　保　育　所</t>
  </si>
  <si>
    <t>（市町村有）</t>
  </si>
  <si>
    <t>保育所数</t>
  </si>
  <si>
    <t>（市町村立）</t>
  </si>
  <si>
    <t>都
市
公
園
面
積
の
内
訳</t>
  </si>
  <si>
    <t xml:space="preserve">第一表  道    路                                                         </t>
  </si>
  <si>
    <t>増　　　減</t>
  </si>
  <si>
    <t>増減率 (%)</t>
  </si>
  <si>
    <t>改
良
済
延　
長
(km)</t>
  </si>
  <si>
    <t xml:space="preserve">第二表　橋りょう    </t>
  </si>
  <si>
    <t>※１</t>
  </si>
  <si>
    <t>第三表　漁　港</t>
  </si>
  <si>
    <t>※２</t>
  </si>
  <si>
    <t>第四表  農業施設</t>
  </si>
  <si>
    <t>第五表  林業施設</t>
  </si>
  <si>
    <t>※３</t>
  </si>
  <si>
    <t>※４</t>
  </si>
  <si>
    <t>第六表　公　　園</t>
  </si>
  <si>
    <t>第八表　し尿処理施設</t>
  </si>
  <si>
    <t>（㎡）</t>
  </si>
  <si>
    <t>第七表　ごみ処理施設</t>
  </si>
  <si>
    <t>普
及
率
(％)</t>
  </si>
  <si>
    <t>（ｔ）</t>
  </si>
  <si>
    <t>※５</t>
  </si>
  <si>
    <t>60.4</t>
  </si>
  <si>
    <t>令和３年度市町村公共施設の概況</t>
  </si>
  <si>
    <t>（令和４年４月１日現在）</t>
  </si>
  <si>
    <t>（令和４年４月１日現在）</t>
  </si>
  <si>
    <t>３　年　度</t>
  </si>
  <si>
    <t>２　年　度</t>
  </si>
  <si>
    <t>（令和４年３月31日現在）</t>
  </si>
  <si>
    <t>（令和４年３月31日現在）</t>
  </si>
  <si>
    <t>（令和３年10月１日現在）</t>
  </si>
  <si>
    <t>（出典元：令和３年度公共施設状況調査、ただし、※１は道路施設現況調査(令和４年度の当該調査は、令和５年２月末時点で未実施につき、第一表と第二表の令和３年度の数値、増減及び増減率は掲載していない。)、※２は令和４年度普通交付税算定基礎数値（管理者ベース）、※３は令和４年度概要調書（田畑非課税地積・評価総地積計）、※４は令和４年度概要調書（山林非課税地積・評価総地積計）、※５は令和４年度学校基本調査である。）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</si>
</sst>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;&quot;△ &quot;0.0"/>
    <numFmt numFmtId="179" formatCode="0.0_);[Red]\(0.0\)"/>
    <numFmt numFmtId="180" formatCode="0.0_ "/>
    <numFmt numFmtId="181" formatCode="#,##0.0"/>
    <numFmt numFmtId="182" formatCode="#,##0.00_ "/>
    <numFmt numFmtId="183" formatCode="0;&quot;△ &quot;0"/>
    <numFmt numFmtId="184" formatCode="#,##0_);\(#,##0\)"/>
    <numFmt numFmtId="185" formatCode="#,##0_ "/>
    <numFmt numFmtId="186" formatCode="#,##0.0_ "/>
    <numFmt numFmtId="187" formatCode="#,##0.00;&quot;△ &quot;#,##0.00"/>
    <numFmt numFmtId="188" formatCode="#,##0.000;&quot;△ &quot;#,##0.000"/>
    <numFmt numFmtId="189" formatCode="#,##0.0;[Red]\-#,##0.0"/>
    <numFmt numFmtId="190" formatCode="#,##0.0_);[Red]\(#,##0.0\)"/>
    <numFmt numFmtId="191" formatCode="0.00_);[Red]\(0.00\)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8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Ｐ明朝"/>
      <family val="1"/>
    </font>
    <font>
      <u val="single"/>
      <sz val="5.25"/>
      <color indexed="12"/>
      <name val="ＭＳ 明朝"/>
      <family val="1"/>
    </font>
    <font>
      <u val="single"/>
      <sz val="5.25"/>
      <color indexed="36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name val="ＭＳ 明朝"/>
      <family val="1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10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13" fontId="0" fillId="0" borderId="0">
      <alignment/>
      <protection/>
    </xf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38" fontId="7" fillId="0" borderId="0" applyFont="0" applyFill="0" applyBorder="0" applyAlignment="0" applyProtection="0"/>
    <xf numFmtId="0" fontId="39" fillId="0" borderId="5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5" fillId="31" borderId="4" applyNumberFormat="0" applyAlignment="0" applyProtection="0"/>
    <xf numFmtId="0" fontId="45" fillId="31" borderId="4" applyNumberFormat="0" applyAlignment="0" applyProtection="0"/>
    <xf numFmtId="0" fontId="30" fillId="0" borderId="0">
      <alignment vertical="center"/>
      <protection/>
    </xf>
    <xf numFmtId="0" fontId="7" fillId="0" borderId="0">
      <alignment/>
      <protection/>
    </xf>
    <xf numFmtId="0" fontId="30" fillId="0" borderId="0">
      <alignment vertical="center"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6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vertical="center" wrapText="1"/>
    </xf>
    <xf numFmtId="176" fontId="24" fillId="0" borderId="0" xfId="0" applyNumberFormat="1" applyFont="1" applyFill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 quotePrefix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176" fontId="24" fillId="0" borderId="0" xfId="0" applyNumberFormat="1" applyFont="1" applyFill="1" applyAlignment="1">
      <alignment horizontal="right" vertical="center"/>
    </xf>
    <xf numFmtId="0" fontId="27" fillId="0" borderId="10" xfId="0" applyFont="1" applyFill="1" applyBorder="1" applyAlignment="1" applyProtection="1" quotePrefix="1">
      <alignment horizontal="centerContinuous" vertical="center" wrapText="1"/>
      <protection/>
    </xf>
    <xf numFmtId="0" fontId="27" fillId="0" borderId="11" xfId="0" applyFont="1" applyFill="1" applyBorder="1" applyAlignment="1">
      <alignment horizontal="centerContinuous" vertical="center" wrapText="1"/>
    </xf>
    <xf numFmtId="0" fontId="27" fillId="0" borderId="11" xfId="0" applyFont="1" applyFill="1" applyBorder="1" applyAlignment="1" applyProtection="1">
      <alignment horizontal="centerContinuous" vertical="center"/>
      <protection/>
    </xf>
    <xf numFmtId="176" fontId="27" fillId="0" borderId="12" xfId="0" applyNumberFormat="1" applyFont="1" applyFill="1" applyBorder="1" applyAlignment="1" applyProtection="1" quotePrefix="1">
      <alignment horizontal="center" vertical="center"/>
      <protection/>
    </xf>
    <xf numFmtId="176" fontId="27" fillId="0" borderId="10" xfId="0" applyNumberFormat="1" applyFont="1" applyFill="1" applyBorder="1" applyAlignment="1" applyProtection="1" quotePrefix="1">
      <alignment horizontal="center"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7" fillId="0" borderId="13" xfId="0" applyFont="1" applyFill="1" applyBorder="1" applyAlignment="1" applyProtection="1" quotePrefix="1">
      <alignment horizontal="centerContinuous" vertical="center" wrapText="1"/>
      <protection/>
    </xf>
    <xf numFmtId="0" fontId="27" fillId="0" borderId="14" xfId="0" applyFont="1" applyFill="1" applyBorder="1" applyAlignment="1">
      <alignment horizontal="centerContinuous" vertical="center" wrapText="1"/>
    </xf>
    <xf numFmtId="0" fontId="27" fillId="0" borderId="14" xfId="0" applyFont="1" applyFill="1" applyBorder="1" applyAlignment="1" applyProtection="1">
      <alignment horizontal="centerContinuous" vertical="center"/>
      <protection/>
    </xf>
    <xf numFmtId="176" fontId="27" fillId="0" borderId="13" xfId="0" applyNumberFormat="1" applyFont="1" applyFill="1" applyBorder="1" applyAlignment="1" applyProtection="1" quotePrefix="1">
      <alignment horizontal="center" vertical="center"/>
      <protection/>
    </xf>
    <xf numFmtId="176" fontId="27" fillId="0" borderId="15" xfId="0" applyNumberFormat="1" applyFont="1" applyFill="1" applyBorder="1" applyAlignment="1" applyProtection="1" quotePrefix="1">
      <alignment horizontal="center" vertical="center"/>
      <protection/>
    </xf>
    <xf numFmtId="0" fontId="27" fillId="0" borderId="10" xfId="0" applyFont="1" applyFill="1" applyBorder="1" applyAlignment="1" applyProtection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 applyProtection="1">
      <alignment horizontal="center" vertical="center"/>
      <protection/>
    </xf>
    <xf numFmtId="176" fontId="27" fillId="0" borderId="12" xfId="0" applyNumberFormat="1" applyFont="1" applyFill="1" applyBorder="1" applyAlignment="1" applyProtection="1" quotePrefix="1">
      <alignment horizontal="right" vertical="center"/>
      <protection/>
    </xf>
    <xf numFmtId="176" fontId="27" fillId="0" borderId="17" xfId="0" applyNumberFormat="1" applyFont="1" applyFill="1" applyBorder="1" applyAlignment="1" applyProtection="1" quotePrefix="1">
      <alignment horizontal="right" vertical="center"/>
      <protection/>
    </xf>
    <xf numFmtId="0" fontId="27" fillId="0" borderId="16" xfId="0" applyFont="1" applyFill="1" applyBorder="1" applyAlignment="1" applyProtection="1" quotePrefix="1">
      <alignment horizontal="center" vertical="center" wrapText="1"/>
      <protection/>
    </xf>
    <xf numFmtId="176" fontId="27" fillId="0" borderId="18" xfId="0" applyNumberFormat="1" applyFont="1" applyFill="1" applyBorder="1" applyAlignment="1" applyProtection="1" quotePrefix="1">
      <alignment horizontal="right" vertical="center"/>
      <protection/>
    </xf>
    <xf numFmtId="0" fontId="27" fillId="0" borderId="19" xfId="0" applyFont="1" applyFill="1" applyBorder="1" applyAlignment="1" applyProtection="1">
      <alignment horizontal="center" vertical="center" wrapText="1"/>
      <protection/>
    </xf>
    <xf numFmtId="0" fontId="27" fillId="0" borderId="20" xfId="0" applyFont="1" applyFill="1" applyBorder="1" applyAlignment="1" applyProtection="1">
      <alignment horizontal="center" vertical="center" wrapText="1"/>
      <protection/>
    </xf>
    <xf numFmtId="0" fontId="27" fillId="0" borderId="19" xfId="0" applyFont="1" applyFill="1" applyBorder="1" applyAlignment="1" applyProtection="1" quotePrefix="1">
      <alignment horizontal="center" vertical="center" wrapText="1"/>
      <protection/>
    </xf>
    <xf numFmtId="0" fontId="27" fillId="0" borderId="20" xfId="0" applyFont="1" applyFill="1" applyBorder="1" applyAlignment="1" applyProtection="1" quotePrefix="1">
      <alignment horizontal="center" vertical="center" wrapText="1"/>
      <protection/>
    </xf>
    <xf numFmtId="0" fontId="27" fillId="0" borderId="12" xfId="0" applyFont="1" applyFill="1" applyBorder="1" applyAlignment="1" applyProtection="1" quotePrefix="1">
      <alignment horizontal="center" vertical="center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 quotePrefix="1">
      <alignment horizontal="center" vertical="center"/>
      <protection/>
    </xf>
    <xf numFmtId="177" fontId="27" fillId="0" borderId="23" xfId="0" applyNumberFormat="1" applyFont="1" applyFill="1" applyBorder="1" applyAlignment="1" applyProtection="1" quotePrefix="1">
      <alignment horizontal="right" vertical="center"/>
      <protection/>
    </xf>
    <xf numFmtId="0" fontId="24" fillId="0" borderId="0" xfId="0" applyFont="1" applyFill="1" applyAlignment="1">
      <alignment horizontal="right" vertical="center"/>
    </xf>
    <xf numFmtId="0" fontId="27" fillId="0" borderId="21" xfId="0" applyFont="1" applyFill="1" applyBorder="1" applyAlignment="1" applyProtection="1" quotePrefix="1">
      <alignment horizontal="center" vertical="center" wrapText="1"/>
      <protection/>
    </xf>
    <xf numFmtId="0" fontId="27" fillId="0" borderId="22" xfId="0" applyFont="1" applyFill="1" applyBorder="1" applyAlignment="1" applyProtection="1" quotePrefix="1">
      <alignment horizontal="center" vertical="center" wrapText="1"/>
      <protection/>
    </xf>
    <xf numFmtId="177" fontId="27" fillId="0" borderId="24" xfId="0" applyNumberFormat="1" applyFont="1" applyFill="1" applyBorder="1" applyAlignment="1" applyProtection="1" quotePrefix="1">
      <alignment horizontal="right" vertical="center"/>
      <protection/>
    </xf>
    <xf numFmtId="0" fontId="24" fillId="0" borderId="0" xfId="0" applyFont="1" applyFill="1" applyBorder="1" applyAlignment="1" applyProtection="1" quotePrefix="1">
      <alignment horizontal="center" vertical="center" wrapText="1"/>
      <protection/>
    </xf>
    <xf numFmtId="0" fontId="24" fillId="0" borderId="0" xfId="0" applyFont="1" applyFill="1" applyBorder="1" applyAlignment="1" applyProtection="1" quotePrefix="1">
      <alignment horizontal="center" vertical="center"/>
      <protection/>
    </xf>
    <xf numFmtId="177" fontId="27" fillId="0" borderId="0" xfId="0" applyNumberFormat="1" applyFont="1" applyFill="1" applyBorder="1" applyAlignment="1" applyProtection="1" quotePrefix="1">
      <alignment horizontal="right" vertical="center"/>
      <protection/>
    </xf>
    <xf numFmtId="3" fontId="27" fillId="0" borderId="17" xfId="0" applyNumberFormat="1" applyFont="1" applyFill="1" applyBorder="1" applyAlignment="1" applyProtection="1" quotePrefix="1">
      <alignment horizontal="right" vertical="center"/>
      <protection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wrapText="1"/>
      <protection/>
    </xf>
    <xf numFmtId="177" fontId="27" fillId="0" borderId="18" xfId="0" applyNumberFormat="1" applyFont="1" applyFill="1" applyBorder="1" applyAlignment="1" applyProtection="1" quotePrefix="1">
      <alignment horizontal="right" vertical="center"/>
      <protection/>
    </xf>
    <xf numFmtId="0" fontId="24" fillId="0" borderId="19" xfId="0" applyFont="1" applyFill="1" applyBorder="1" applyAlignment="1" applyProtection="1">
      <alignment horizontal="center" vertical="center" wrapText="1"/>
      <protection/>
    </xf>
    <xf numFmtId="0" fontId="24" fillId="0" borderId="20" xfId="0" applyFont="1" applyFill="1" applyBorder="1" applyAlignment="1" applyProtection="1">
      <alignment horizontal="center" vertical="center" wrapText="1"/>
      <protection/>
    </xf>
    <xf numFmtId="0" fontId="27" fillId="0" borderId="25" xfId="0" applyFont="1" applyFill="1" applyBorder="1" applyAlignment="1" applyProtection="1" quotePrefix="1">
      <alignment horizontal="center" vertical="center" wrapText="1"/>
      <protection/>
    </xf>
    <xf numFmtId="0" fontId="27" fillId="0" borderId="25" xfId="0" applyFont="1" applyFill="1" applyBorder="1" applyAlignment="1" applyProtection="1">
      <alignment horizontal="center" vertical="center" wrapText="1"/>
      <protection/>
    </xf>
    <xf numFmtId="181" fontId="27" fillId="0" borderId="17" xfId="0" applyNumberFormat="1" applyFont="1" applyFill="1" applyBorder="1" applyAlignment="1" applyProtection="1" quotePrefix="1">
      <alignment horizontal="right" vertical="center"/>
      <protection/>
    </xf>
    <xf numFmtId="177" fontId="27" fillId="0" borderId="17" xfId="0" applyNumberFormat="1" applyFont="1" applyFill="1" applyBorder="1" applyAlignment="1" applyProtection="1" quotePrefix="1">
      <alignment horizontal="right" vertical="center"/>
      <protection/>
    </xf>
    <xf numFmtId="0" fontId="27" fillId="0" borderId="23" xfId="0" applyFont="1" applyFill="1" applyBorder="1" applyAlignment="1" applyProtection="1">
      <alignment horizontal="center" vertical="center" wrapText="1"/>
      <protection/>
    </xf>
    <xf numFmtId="178" fontId="27" fillId="0" borderId="18" xfId="0" applyNumberFormat="1" applyFont="1" applyFill="1" applyBorder="1" applyAlignment="1" applyProtection="1" quotePrefix="1">
      <alignment horizontal="right" vertical="center"/>
      <protection/>
    </xf>
    <xf numFmtId="0" fontId="24" fillId="0" borderId="21" xfId="0" applyFont="1" applyFill="1" applyBorder="1" applyAlignment="1" applyProtection="1">
      <alignment horizontal="center" vertical="center" wrapText="1"/>
      <protection/>
    </xf>
    <xf numFmtId="0" fontId="24" fillId="0" borderId="22" xfId="0" applyFont="1" applyFill="1" applyBorder="1" applyAlignment="1" applyProtection="1">
      <alignment horizontal="center" vertical="center" wrapText="1"/>
      <protection/>
    </xf>
    <xf numFmtId="0" fontId="24" fillId="0" borderId="16" xfId="0" applyFont="1" applyFill="1" applyBorder="1" applyAlignment="1" applyProtection="1" quotePrefix="1">
      <alignment horizontal="center" vertical="center" wrapText="1"/>
      <protection/>
    </xf>
    <xf numFmtId="0" fontId="24" fillId="0" borderId="19" xfId="0" applyFont="1" applyFill="1" applyBorder="1" applyAlignment="1" applyProtection="1" quotePrefix="1">
      <alignment horizontal="center" vertical="center" wrapText="1"/>
      <protection/>
    </xf>
    <xf numFmtId="0" fontId="24" fillId="0" borderId="20" xfId="0" applyFont="1" applyFill="1" applyBorder="1" applyAlignment="1" applyProtection="1" quotePrefix="1">
      <alignment horizontal="center" vertical="center" wrapText="1"/>
      <protection/>
    </xf>
    <xf numFmtId="0" fontId="27" fillId="0" borderId="23" xfId="0" applyFont="1" applyFill="1" applyBorder="1" applyAlignment="1" applyProtection="1" quotePrefix="1">
      <alignment horizontal="center" vertical="center" wrapText="1"/>
      <protection/>
    </xf>
    <xf numFmtId="0" fontId="24" fillId="0" borderId="0" xfId="0" applyFont="1" applyFill="1" applyBorder="1" applyAlignment="1" applyProtection="1">
      <alignment vertical="center" wrapText="1"/>
      <protection/>
    </xf>
    <xf numFmtId="176" fontId="24" fillId="0" borderId="0" xfId="0" applyNumberFormat="1" applyFont="1" applyFill="1" applyBorder="1" applyAlignment="1" applyProtection="1">
      <alignment vertical="center"/>
      <protection/>
    </xf>
    <xf numFmtId="0" fontId="24" fillId="0" borderId="21" xfId="0" applyFont="1" applyFill="1" applyBorder="1" applyAlignment="1" applyProtection="1" quotePrefix="1">
      <alignment horizontal="center" vertical="center" wrapText="1"/>
      <protection/>
    </xf>
    <xf numFmtId="0" fontId="24" fillId="0" borderId="22" xfId="0" applyFont="1" applyFill="1" applyBorder="1" applyAlignment="1" applyProtection="1" quotePrefix="1">
      <alignment horizontal="center" vertical="center" wrapText="1"/>
      <protection/>
    </xf>
    <xf numFmtId="0" fontId="27" fillId="0" borderId="16" xfId="0" applyFont="1" applyFill="1" applyBorder="1" applyAlignment="1" applyProtection="1">
      <alignment horizontal="center" vertical="center" textRotation="255"/>
      <protection/>
    </xf>
    <xf numFmtId="0" fontId="27" fillId="0" borderId="19" xfId="0" applyFont="1" applyFill="1" applyBorder="1" applyAlignment="1" applyProtection="1">
      <alignment horizontal="center" vertical="center"/>
      <protection/>
    </xf>
    <xf numFmtId="0" fontId="27" fillId="0" borderId="20" xfId="0" applyFont="1" applyFill="1" applyBorder="1" applyAlignment="1" applyProtection="1">
      <alignment horizontal="center" vertical="center" textRotation="255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 textRotation="255"/>
      <protection/>
    </xf>
    <xf numFmtId="0" fontId="27" fillId="0" borderId="11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7" fillId="0" borderId="26" xfId="0" applyFont="1" applyFill="1" applyBorder="1" applyAlignment="1" applyProtection="1">
      <alignment horizontal="center" vertical="center" wrapText="1"/>
      <protection/>
    </xf>
    <xf numFmtId="0" fontId="27" fillId="0" borderId="17" xfId="0" applyFont="1" applyFill="1" applyBorder="1" applyAlignment="1" applyProtection="1">
      <alignment horizontal="center" vertical="center" textRotation="255" wrapText="1" shrinkToFit="1"/>
      <protection/>
    </xf>
    <xf numFmtId="0" fontId="27" fillId="0" borderId="12" xfId="0" applyFont="1" applyFill="1" applyBorder="1" applyAlignment="1" applyProtection="1">
      <alignment horizontal="center" vertical="center" textRotation="255" shrinkToFit="1"/>
      <protection/>
    </xf>
    <xf numFmtId="181" fontId="27" fillId="0" borderId="12" xfId="0" applyNumberFormat="1" applyFont="1" applyFill="1" applyBorder="1" applyAlignment="1" applyProtection="1" quotePrefix="1">
      <alignment horizontal="right" vertical="center"/>
      <protection/>
    </xf>
    <xf numFmtId="0" fontId="27" fillId="0" borderId="25" xfId="0" applyFont="1" applyFill="1" applyBorder="1" applyAlignment="1" applyProtection="1">
      <alignment horizontal="center" vertical="center" textRotation="255" wrapText="1" shrinkToFit="1"/>
      <protection/>
    </xf>
    <xf numFmtId="0" fontId="27" fillId="0" borderId="23" xfId="0" applyFont="1" applyFill="1" applyBorder="1" applyAlignment="1" applyProtection="1">
      <alignment horizontal="center" vertical="center" textRotation="255" wrapText="1" shrinkToFit="1"/>
      <protection/>
    </xf>
    <xf numFmtId="178" fontId="27" fillId="0" borderId="12" xfId="0" applyNumberFormat="1" applyFont="1" applyFill="1" applyBorder="1" applyAlignment="1" applyProtection="1" quotePrefix="1">
      <alignment horizontal="right" vertical="center"/>
      <protection/>
    </xf>
    <xf numFmtId="0" fontId="24" fillId="0" borderId="13" xfId="0" applyFont="1" applyFill="1" applyBorder="1" applyAlignment="1" applyProtection="1" quotePrefix="1">
      <alignment horizontal="centerContinuous" vertical="center" wrapText="1"/>
      <protection/>
    </xf>
    <xf numFmtId="0" fontId="24" fillId="0" borderId="14" xfId="0" applyFont="1" applyFill="1" applyBorder="1" applyAlignment="1">
      <alignment horizontal="centerContinuous" vertical="center" wrapText="1"/>
    </xf>
    <xf numFmtId="0" fontId="24" fillId="0" borderId="14" xfId="0" applyFont="1" applyFill="1" applyBorder="1" applyAlignment="1" applyProtection="1">
      <alignment horizontal="centerContinuous" vertical="center"/>
      <protection/>
    </xf>
    <xf numFmtId="176" fontId="24" fillId="0" borderId="13" xfId="0" applyNumberFormat="1" applyFont="1" applyFill="1" applyBorder="1" applyAlignment="1" applyProtection="1" quotePrefix="1">
      <alignment horizontal="center" vertical="center"/>
      <protection/>
    </xf>
    <xf numFmtId="176" fontId="24" fillId="0" borderId="12" xfId="0" applyNumberFormat="1" applyFont="1" applyFill="1" applyBorder="1" applyAlignment="1" applyProtection="1" quotePrefix="1">
      <alignment horizontal="center" vertical="center"/>
      <protection/>
    </xf>
    <xf numFmtId="176" fontId="24" fillId="0" borderId="15" xfId="0" applyNumberFormat="1" applyFont="1" applyFill="1" applyBorder="1" applyAlignment="1" applyProtection="1" quotePrefix="1">
      <alignment horizontal="center" vertical="center"/>
      <protection/>
    </xf>
    <xf numFmtId="176" fontId="27" fillId="0" borderId="12" xfId="0" applyNumberFormat="1" applyFont="1" applyFill="1" applyBorder="1" applyAlignment="1" applyProtection="1" quotePrefix="1">
      <alignment horizontal="right" vertical="center" wrapText="1"/>
      <protection/>
    </xf>
    <xf numFmtId="3" fontId="47" fillId="0" borderId="12" xfId="104" applyNumberFormat="1" applyFont="1" applyFill="1" applyBorder="1">
      <alignment vertical="center"/>
      <protection/>
    </xf>
    <xf numFmtId="0" fontId="27" fillId="0" borderId="1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 applyProtection="1">
      <alignment horizontal="right" vertical="center" textRotation="255" shrinkToFit="1"/>
      <protection/>
    </xf>
    <xf numFmtId="0" fontId="27" fillId="0" borderId="16" xfId="0" applyFont="1" applyFill="1" applyBorder="1" applyAlignment="1" applyProtection="1">
      <alignment horizontal="left" vertical="center" textRotation="255" shrinkToFit="1"/>
      <protection/>
    </xf>
    <xf numFmtId="177" fontId="27" fillId="0" borderId="12" xfId="0" applyNumberFormat="1" applyFont="1" applyFill="1" applyBorder="1" applyAlignment="1" applyProtection="1" quotePrefix="1">
      <alignment horizontal="right" vertical="center"/>
      <protection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9" xfId="0" applyFont="1" applyFill="1" applyBorder="1" applyAlignment="1" applyProtection="1">
      <alignment horizontal="right" vertical="center" textRotation="255" shrinkToFit="1"/>
      <protection/>
    </xf>
    <xf numFmtId="0" fontId="27" fillId="0" borderId="20" xfId="0" applyFont="1" applyFill="1" applyBorder="1" applyAlignment="1" applyProtection="1">
      <alignment horizontal="left" vertical="center" textRotation="255" shrinkToFit="1"/>
      <protection/>
    </xf>
    <xf numFmtId="0" fontId="27" fillId="0" borderId="21" xfId="0" applyFont="1" applyFill="1" applyBorder="1" applyAlignment="1">
      <alignment horizontal="center" vertical="center" wrapText="1"/>
    </xf>
    <xf numFmtId="0" fontId="27" fillId="0" borderId="22" xfId="0" applyFont="1" applyFill="1" applyBorder="1" applyAlignment="1">
      <alignment horizontal="center" vertical="center" wrapText="1"/>
    </xf>
    <xf numFmtId="178" fontId="27" fillId="0" borderId="23" xfId="0" applyNumberFormat="1" applyFont="1" applyFill="1" applyBorder="1" applyAlignment="1" applyProtection="1" quotePrefix="1">
      <alignment horizontal="right" vertical="center"/>
      <protection/>
    </xf>
    <xf numFmtId="0" fontId="24" fillId="0" borderId="0" xfId="0" applyFont="1" applyFill="1" applyBorder="1" applyAlignment="1" applyProtection="1">
      <alignment horizontal="center" vertical="center" wrapText="1"/>
      <protection/>
    </xf>
    <xf numFmtId="178" fontId="27" fillId="0" borderId="0" xfId="0" applyNumberFormat="1" applyFont="1" applyFill="1" applyBorder="1" applyAlignment="1" applyProtection="1" quotePrefix="1">
      <alignment horizontal="right" vertical="center"/>
      <protection/>
    </xf>
    <xf numFmtId="0" fontId="27" fillId="0" borderId="10" xfId="0" applyFont="1" applyFill="1" applyBorder="1" applyAlignment="1" applyProtection="1">
      <alignment horizontal="center" vertical="center" textRotation="255" shrinkToFit="1"/>
      <protection/>
    </xf>
    <xf numFmtId="0" fontId="27" fillId="0" borderId="16" xfId="0" applyFont="1" applyFill="1" applyBorder="1" applyAlignment="1" applyProtection="1">
      <alignment horizontal="center" vertical="center" textRotation="255" shrinkToFit="1"/>
      <protection/>
    </xf>
    <xf numFmtId="0" fontId="27" fillId="0" borderId="12" xfId="0" applyFont="1" applyFill="1" applyBorder="1" applyAlignment="1">
      <alignment horizontal="center" vertical="center" wrapText="1"/>
    </xf>
    <xf numFmtId="178" fontId="27" fillId="0" borderId="12" xfId="0" applyNumberFormat="1" applyFont="1" applyFill="1" applyBorder="1" applyAlignment="1">
      <alignment horizontal="right" vertical="center"/>
    </xf>
    <xf numFmtId="0" fontId="27" fillId="0" borderId="19" xfId="0" applyFont="1" applyFill="1" applyBorder="1" applyAlignment="1" applyProtection="1">
      <alignment horizontal="center" vertical="center" textRotation="255" shrinkToFit="1"/>
      <protection/>
    </xf>
    <xf numFmtId="0" fontId="27" fillId="0" borderId="20" xfId="0" applyFont="1" applyFill="1" applyBorder="1" applyAlignment="1" applyProtection="1">
      <alignment horizontal="center" vertical="center" textRotation="255" shrinkToFit="1"/>
      <protection/>
    </xf>
    <xf numFmtId="0" fontId="27" fillId="0" borderId="21" xfId="0" applyFont="1" applyFill="1" applyBorder="1" applyAlignment="1">
      <alignment horizontal="center" vertical="top"/>
    </xf>
    <xf numFmtId="0" fontId="27" fillId="0" borderId="22" xfId="0" applyFont="1" applyFill="1" applyBorder="1" applyAlignment="1">
      <alignment horizontal="center" vertical="top"/>
    </xf>
    <xf numFmtId="0" fontId="27" fillId="0" borderId="10" xfId="0" applyFont="1" applyFill="1" applyBorder="1" applyAlignment="1" applyProtection="1">
      <alignment horizontal="right" vertical="center" textRotation="255"/>
      <protection/>
    </xf>
    <xf numFmtId="0" fontId="27" fillId="0" borderId="16" xfId="0" applyFont="1" applyFill="1" applyBorder="1" applyAlignment="1" applyProtection="1">
      <alignment horizontal="left" vertical="center" textRotation="255"/>
      <protection/>
    </xf>
    <xf numFmtId="0" fontId="27" fillId="0" borderId="19" xfId="0" applyFont="1" applyFill="1" applyBorder="1" applyAlignment="1" applyProtection="1">
      <alignment horizontal="right" vertical="center" textRotation="255"/>
      <protection/>
    </xf>
    <xf numFmtId="0" fontId="27" fillId="0" borderId="20" xfId="0" applyFont="1" applyFill="1" applyBorder="1" applyAlignment="1" applyProtection="1">
      <alignment horizontal="left" vertical="center" textRotation="255"/>
      <protection/>
    </xf>
    <xf numFmtId="0" fontId="27" fillId="0" borderId="21" xfId="0" applyFont="1" applyFill="1" applyBorder="1" applyAlignment="1" applyProtection="1">
      <alignment horizontal="center" vertical="center"/>
      <protection/>
    </xf>
    <xf numFmtId="0" fontId="27" fillId="0" borderId="22" xfId="0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Alignment="1">
      <alignment vertical="center"/>
    </xf>
    <xf numFmtId="3" fontId="27" fillId="0" borderId="0" xfId="0" applyNumberFormat="1" applyFont="1" applyFill="1" applyAlignment="1">
      <alignment horizontal="left" vertical="center"/>
    </xf>
    <xf numFmtId="176" fontId="24" fillId="0" borderId="0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 applyFill="1" applyAlignment="1">
      <alignment vertical="center"/>
    </xf>
    <xf numFmtId="0" fontId="27" fillId="0" borderId="10" xfId="0" applyFont="1" applyFill="1" applyBorder="1" applyAlignment="1">
      <alignment horizontal="right" vertical="center" textRotation="255" shrinkToFit="1"/>
    </xf>
    <xf numFmtId="0" fontId="27" fillId="0" borderId="16" xfId="0" applyFont="1" applyFill="1" applyBorder="1" applyAlignment="1">
      <alignment horizontal="left" vertical="center" textRotation="255" shrinkToFit="1"/>
    </xf>
    <xf numFmtId="0" fontId="28" fillId="0" borderId="19" xfId="0" applyFont="1" applyFill="1" applyBorder="1" applyAlignment="1">
      <alignment vertical="center" textRotation="255" shrinkToFit="1"/>
    </xf>
    <xf numFmtId="0" fontId="28" fillId="0" borderId="20" xfId="0" applyFont="1" applyFill="1" applyBorder="1" applyAlignment="1">
      <alignment vertical="center" textRotation="255" shrinkToFit="1"/>
    </xf>
    <xf numFmtId="3" fontId="27" fillId="0" borderId="12" xfId="0" applyNumberFormat="1" applyFont="1" applyFill="1" applyBorder="1" applyAlignment="1">
      <alignment horizontal="right" vertical="center"/>
    </xf>
    <xf numFmtId="176" fontId="27" fillId="0" borderId="12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178" fontId="27" fillId="0" borderId="12" xfId="0" applyNumberFormat="1" applyFont="1" applyFill="1" applyBorder="1" applyAlignment="1">
      <alignment vertical="center"/>
    </xf>
    <xf numFmtId="0" fontId="24" fillId="0" borderId="27" xfId="0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 textRotation="255" wrapText="1"/>
      <protection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29" fillId="0" borderId="0" xfId="0" applyFont="1" applyFill="1" applyBorder="1" applyAlignment="1">
      <alignment vertical="center" wrapText="1" shrinkToFit="1"/>
    </xf>
    <xf numFmtId="0" fontId="29" fillId="0" borderId="0" xfId="0" applyFont="1" applyFill="1" applyAlignment="1">
      <alignment vertical="center" shrinkToFit="1"/>
    </xf>
  </cellXfs>
  <cellStyles count="9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見出し 1" xfId="84"/>
    <cellStyle name="見出し 1 2" xfId="85"/>
    <cellStyle name="見出し 2" xfId="86"/>
    <cellStyle name="見出し 2 2" xfId="87"/>
    <cellStyle name="見出し 3" xfId="88"/>
    <cellStyle name="見出し 3 2" xfId="89"/>
    <cellStyle name="見出し 4" xfId="90"/>
    <cellStyle name="見出し 4 2" xfId="91"/>
    <cellStyle name="集計" xfId="92"/>
    <cellStyle name="集計 2" xfId="93"/>
    <cellStyle name="出力" xfId="94"/>
    <cellStyle name="出力 2" xfId="95"/>
    <cellStyle name="説明文" xfId="96"/>
    <cellStyle name="説明文 2" xfId="97"/>
    <cellStyle name="Currency [0]" xfId="98"/>
    <cellStyle name="Currency" xfId="99"/>
    <cellStyle name="入力" xfId="100"/>
    <cellStyle name="入力 2" xfId="101"/>
    <cellStyle name="標準 2" xfId="102"/>
    <cellStyle name="標準 3" xfId="103"/>
    <cellStyle name="標準 4" xfId="104"/>
    <cellStyle name="Followed Hyperlink" xfId="105"/>
    <cellStyle name="良い" xfId="106"/>
    <cellStyle name="良い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7"/>
  <sheetViews>
    <sheetView tabSelected="1" view="pageBreakPreview" zoomScale="85" zoomScaleNormal="85" zoomScaleSheetLayoutView="85" workbookViewId="0" topLeftCell="A64">
      <selection activeCell="G67" sqref="G67"/>
    </sheetView>
  </sheetViews>
  <sheetFormatPr defaultColWidth="9.00390625" defaultRowHeight="31.5" customHeight="1"/>
  <cols>
    <col min="1" max="1" width="14.25390625" style="4" customWidth="1"/>
    <col min="2" max="3" width="8.625" style="2" customWidth="1"/>
    <col min="4" max="4" width="25.75390625" style="1" customWidth="1"/>
    <col min="5" max="7" width="25.625" style="3" customWidth="1"/>
    <col min="8" max="8" width="0.6171875" style="1" customWidth="1"/>
    <col min="9" max="9" width="14.25390625" style="1" customWidth="1"/>
    <col min="10" max="11" width="8.625" style="1" customWidth="1"/>
    <col min="12" max="12" width="25.75390625" style="1" customWidth="1"/>
    <col min="13" max="15" width="25.625" style="4" customWidth="1"/>
    <col min="16" max="16" width="14.25390625" style="4" customWidth="1"/>
    <col min="17" max="16384" width="9.125" style="4" customWidth="1"/>
  </cols>
  <sheetData>
    <row r="1" spans="1:16" ht="31.5" customHeight="1">
      <c r="A1" s="1"/>
      <c r="M1" s="1"/>
      <c r="N1" s="1"/>
      <c r="O1" s="1"/>
      <c r="P1" s="1"/>
    </row>
    <row r="2" spans="1:16" ht="31.5" customHeight="1">
      <c r="A2" s="1"/>
      <c r="B2" s="5" t="s">
        <v>78</v>
      </c>
      <c r="C2" s="5"/>
      <c r="D2" s="5"/>
      <c r="E2" s="5"/>
      <c r="F2" s="5"/>
      <c r="G2" s="5"/>
      <c r="M2" s="1"/>
      <c r="N2" s="1"/>
      <c r="O2" s="1"/>
      <c r="P2" s="1"/>
    </row>
    <row r="3" spans="1:16" ht="31.5" customHeight="1">
      <c r="A3" s="1"/>
      <c r="M3" s="1"/>
      <c r="N3" s="1"/>
      <c r="O3" s="1"/>
      <c r="P3" s="1"/>
    </row>
    <row r="4" spans="1:16" ht="31.5" customHeight="1">
      <c r="A4" s="1"/>
      <c r="B4" s="6" t="s">
        <v>0</v>
      </c>
      <c r="M4" s="1"/>
      <c r="N4" s="1"/>
      <c r="O4" s="1"/>
      <c r="P4" s="1"/>
    </row>
    <row r="5" spans="1:16" ht="31.5" customHeight="1">
      <c r="A5" s="1"/>
      <c r="M5" s="1"/>
      <c r="N5" s="1"/>
      <c r="O5" s="1"/>
      <c r="P5" s="1"/>
    </row>
    <row r="6" spans="1:16" ht="31.5" customHeight="1">
      <c r="A6" s="1"/>
      <c r="B6" s="7" t="s">
        <v>58</v>
      </c>
      <c r="G6" s="8" t="s">
        <v>79</v>
      </c>
      <c r="J6" s="7" t="s">
        <v>62</v>
      </c>
      <c r="K6" s="2"/>
      <c r="M6" s="3"/>
      <c r="N6" s="3"/>
      <c r="O6" s="8" t="s">
        <v>80</v>
      </c>
      <c r="P6" s="1"/>
    </row>
    <row r="7" spans="1:16" ht="31.5" customHeight="1">
      <c r="A7" s="1"/>
      <c r="B7" s="9" t="s">
        <v>4</v>
      </c>
      <c r="C7" s="10"/>
      <c r="D7" s="11"/>
      <c r="E7" s="12" t="s">
        <v>8</v>
      </c>
      <c r="F7" s="13" t="s">
        <v>5</v>
      </c>
      <c r="G7" s="12" t="s">
        <v>6</v>
      </c>
      <c r="H7" s="14"/>
      <c r="I7" s="7"/>
      <c r="J7" s="15" t="s">
        <v>4</v>
      </c>
      <c r="K7" s="16"/>
      <c r="L7" s="17"/>
      <c r="M7" s="18" t="s">
        <v>8</v>
      </c>
      <c r="N7" s="12" t="s">
        <v>5</v>
      </c>
      <c r="O7" s="19" t="s">
        <v>6</v>
      </c>
      <c r="P7" s="1"/>
    </row>
    <row r="8" spans="1:16" ht="31.5" customHeight="1">
      <c r="A8" s="1"/>
      <c r="B8" s="20" t="s">
        <v>10</v>
      </c>
      <c r="C8" s="21"/>
      <c r="D8" s="22" t="s">
        <v>81</v>
      </c>
      <c r="E8" s="23">
        <v>21257</v>
      </c>
      <c r="F8" s="23">
        <v>7271</v>
      </c>
      <c r="G8" s="24">
        <f>E8+F8</f>
        <v>28528</v>
      </c>
      <c r="H8" s="14"/>
      <c r="I8" s="7"/>
      <c r="J8" s="20" t="s">
        <v>15</v>
      </c>
      <c r="K8" s="25"/>
      <c r="L8" s="22" t="s">
        <v>81</v>
      </c>
      <c r="M8" s="26"/>
      <c r="N8" s="26"/>
      <c r="O8" s="26"/>
      <c r="P8" s="1"/>
    </row>
    <row r="9" spans="1:16" ht="31.5" customHeight="1">
      <c r="A9" s="1"/>
      <c r="B9" s="27"/>
      <c r="C9" s="28"/>
      <c r="D9" s="22" t="s">
        <v>82</v>
      </c>
      <c r="E9" s="24">
        <v>21222</v>
      </c>
      <c r="F9" s="24">
        <v>7267</v>
      </c>
      <c r="G9" s="24">
        <f>E9+F9</f>
        <v>28489</v>
      </c>
      <c r="H9" s="14"/>
      <c r="I9" s="7"/>
      <c r="J9" s="29"/>
      <c r="K9" s="30"/>
      <c r="L9" s="22" t="s">
        <v>82</v>
      </c>
      <c r="M9" s="24">
        <v>7366</v>
      </c>
      <c r="N9" s="24">
        <v>2670</v>
      </c>
      <c r="O9" s="24">
        <f>M9+N9</f>
        <v>10036</v>
      </c>
      <c r="P9" s="1"/>
    </row>
    <row r="10" spans="1:16" ht="31.5" customHeight="1">
      <c r="A10" s="1"/>
      <c r="B10" s="27"/>
      <c r="C10" s="28"/>
      <c r="D10" s="31" t="s">
        <v>59</v>
      </c>
      <c r="E10" s="23">
        <f>E8-E9</f>
        <v>35</v>
      </c>
      <c r="F10" s="23">
        <f>F8-F9</f>
        <v>4</v>
      </c>
      <c r="G10" s="23">
        <f>G8-G9</f>
        <v>39</v>
      </c>
      <c r="H10" s="14"/>
      <c r="I10" s="7"/>
      <c r="J10" s="29"/>
      <c r="K10" s="30"/>
      <c r="L10" s="31" t="s">
        <v>59</v>
      </c>
      <c r="M10" s="26"/>
      <c r="N10" s="26"/>
      <c r="O10" s="26"/>
      <c r="P10" s="1"/>
    </row>
    <row r="11" spans="1:16" ht="31.5" customHeight="1">
      <c r="A11" s="1"/>
      <c r="B11" s="32"/>
      <c r="C11" s="33"/>
      <c r="D11" s="34" t="s">
        <v>60</v>
      </c>
      <c r="E11" s="35">
        <f>ROUND(E10/E9*100,1)</f>
        <v>0.2</v>
      </c>
      <c r="F11" s="35">
        <f>ROUND(F10/F9*100,1)</f>
        <v>0.1</v>
      </c>
      <c r="G11" s="35">
        <f>ROUND(G10/G9*100,1)</f>
        <v>0.1</v>
      </c>
      <c r="H11" s="14"/>
      <c r="I11" s="36" t="s">
        <v>63</v>
      </c>
      <c r="J11" s="37"/>
      <c r="K11" s="38"/>
      <c r="L11" s="34" t="s">
        <v>60</v>
      </c>
      <c r="M11" s="39"/>
      <c r="N11" s="39"/>
      <c r="O11" s="39"/>
      <c r="P11" s="1"/>
    </row>
    <row r="12" spans="1:16" ht="31.5" customHeight="1">
      <c r="A12" s="1"/>
      <c r="B12" s="20" t="s">
        <v>61</v>
      </c>
      <c r="C12" s="25"/>
      <c r="D12" s="22" t="s">
        <v>81</v>
      </c>
      <c r="E12" s="26"/>
      <c r="F12" s="26"/>
      <c r="G12" s="26"/>
      <c r="H12" s="14"/>
      <c r="I12" s="7"/>
      <c r="J12" s="40"/>
      <c r="K12" s="40"/>
      <c r="L12" s="41"/>
      <c r="M12" s="42"/>
      <c r="N12" s="42"/>
      <c r="O12" s="42"/>
      <c r="P12" s="1"/>
    </row>
    <row r="13" spans="1:16" ht="31.5" customHeight="1">
      <c r="A13" s="1"/>
      <c r="B13" s="29"/>
      <c r="C13" s="30"/>
      <c r="D13" s="22" t="s">
        <v>82</v>
      </c>
      <c r="E13" s="24">
        <v>12808</v>
      </c>
      <c r="F13" s="24">
        <v>4586</v>
      </c>
      <c r="G13" s="24">
        <f>E13+F13</f>
        <v>17394</v>
      </c>
      <c r="H13" s="14"/>
      <c r="I13" s="7"/>
      <c r="J13" s="7" t="s">
        <v>64</v>
      </c>
      <c r="K13" s="2"/>
      <c r="M13" s="3"/>
      <c r="N13" s="3"/>
      <c r="O13" s="8" t="s">
        <v>83</v>
      </c>
      <c r="P13" s="1"/>
    </row>
    <row r="14" spans="1:16" ht="31.5" customHeight="1">
      <c r="A14" s="1"/>
      <c r="B14" s="29"/>
      <c r="C14" s="30"/>
      <c r="D14" s="31" t="s">
        <v>59</v>
      </c>
      <c r="E14" s="26"/>
      <c r="F14" s="26"/>
      <c r="G14" s="26"/>
      <c r="H14" s="14"/>
      <c r="I14" s="7"/>
      <c r="J14" s="15" t="s">
        <v>4</v>
      </c>
      <c r="K14" s="16"/>
      <c r="L14" s="17"/>
      <c r="M14" s="18" t="s">
        <v>8</v>
      </c>
      <c r="N14" s="12" t="s">
        <v>5</v>
      </c>
      <c r="O14" s="19" t="s">
        <v>6</v>
      </c>
      <c r="P14" s="1"/>
    </row>
    <row r="15" spans="1:16" ht="31.5" customHeight="1">
      <c r="A15" s="36" t="s">
        <v>63</v>
      </c>
      <c r="B15" s="37"/>
      <c r="C15" s="38"/>
      <c r="D15" s="34" t="s">
        <v>60</v>
      </c>
      <c r="E15" s="39"/>
      <c r="F15" s="39"/>
      <c r="G15" s="39"/>
      <c r="H15" s="14"/>
      <c r="I15" s="7"/>
      <c r="J15" s="20" t="s">
        <v>16</v>
      </c>
      <c r="K15" s="25"/>
      <c r="L15" s="22" t="s">
        <v>81</v>
      </c>
      <c r="M15" s="43">
        <v>49</v>
      </c>
      <c r="N15" s="43">
        <v>22</v>
      </c>
      <c r="O15" s="24">
        <f>M15+N15</f>
        <v>71</v>
      </c>
      <c r="P15" s="1"/>
    </row>
    <row r="16" spans="1:16" ht="31.5" customHeight="1">
      <c r="A16" s="1"/>
      <c r="B16" s="20" t="s">
        <v>11</v>
      </c>
      <c r="C16" s="25"/>
      <c r="D16" s="22" t="s">
        <v>81</v>
      </c>
      <c r="E16" s="26"/>
      <c r="F16" s="26"/>
      <c r="G16" s="24">
        <f>E16+F16</f>
        <v>0</v>
      </c>
      <c r="H16" s="14"/>
      <c r="I16" s="7"/>
      <c r="J16" s="29"/>
      <c r="K16" s="30"/>
      <c r="L16" s="22" t="s">
        <v>82</v>
      </c>
      <c r="M16" s="43">
        <v>49</v>
      </c>
      <c r="N16" s="43">
        <v>22</v>
      </c>
      <c r="O16" s="24">
        <f>M16+N16</f>
        <v>71</v>
      </c>
      <c r="P16" s="1"/>
    </row>
    <row r="17" spans="1:16" ht="31.5" customHeight="1">
      <c r="A17" s="1"/>
      <c r="B17" s="29"/>
      <c r="C17" s="30"/>
      <c r="D17" s="22" t="s">
        <v>82</v>
      </c>
      <c r="E17" s="24">
        <v>12847</v>
      </c>
      <c r="F17" s="24">
        <v>4203</v>
      </c>
      <c r="G17" s="24">
        <f>E17+F17</f>
        <v>17050</v>
      </c>
      <c r="H17" s="14"/>
      <c r="I17" s="7"/>
      <c r="J17" s="29"/>
      <c r="K17" s="30"/>
      <c r="L17" s="31" t="s">
        <v>59</v>
      </c>
      <c r="M17" s="23">
        <f>M15-M16</f>
        <v>0</v>
      </c>
      <c r="N17" s="23">
        <f>N15-N16</f>
        <v>0</v>
      </c>
      <c r="O17" s="23">
        <f>O15-O16</f>
        <v>0</v>
      </c>
      <c r="P17" s="1"/>
    </row>
    <row r="18" spans="1:16" ht="31.5" customHeight="1">
      <c r="A18" s="1"/>
      <c r="B18" s="29"/>
      <c r="C18" s="30"/>
      <c r="D18" s="31" t="s">
        <v>59</v>
      </c>
      <c r="E18" s="26"/>
      <c r="F18" s="26"/>
      <c r="G18" s="26"/>
      <c r="H18" s="14"/>
      <c r="I18" s="36" t="s">
        <v>65</v>
      </c>
      <c r="J18" s="37"/>
      <c r="K18" s="38"/>
      <c r="L18" s="34" t="s">
        <v>60</v>
      </c>
      <c r="M18" s="35">
        <f>ROUND(M17/M16*100,1)</f>
        <v>0</v>
      </c>
      <c r="N18" s="35">
        <f>ROUND(N17/N16*100,1)</f>
        <v>0</v>
      </c>
      <c r="O18" s="35">
        <f>ROUND(O17/O16*100,1)</f>
        <v>0</v>
      </c>
      <c r="P18" s="1"/>
    </row>
    <row r="19" spans="1:16" ht="31.5" customHeight="1">
      <c r="A19" s="36" t="s">
        <v>63</v>
      </c>
      <c r="B19" s="37"/>
      <c r="C19" s="38"/>
      <c r="D19" s="34" t="s">
        <v>60</v>
      </c>
      <c r="E19" s="39"/>
      <c r="F19" s="39"/>
      <c r="G19" s="39"/>
      <c r="H19" s="14"/>
      <c r="I19" s="7"/>
      <c r="J19" s="44" t="s">
        <v>17</v>
      </c>
      <c r="K19" s="45"/>
      <c r="L19" s="22" t="s">
        <v>81</v>
      </c>
      <c r="M19" s="43">
        <v>16698</v>
      </c>
      <c r="N19" s="43">
        <v>5847</v>
      </c>
      <c r="O19" s="24">
        <f>M19+N19</f>
        <v>22545</v>
      </c>
      <c r="P19" s="1"/>
    </row>
    <row r="20" spans="1:16" ht="31.5" customHeight="1">
      <c r="A20" s="1"/>
      <c r="B20" s="46" t="s">
        <v>12</v>
      </c>
      <c r="C20" s="46" t="s">
        <v>13</v>
      </c>
      <c r="D20" s="22" t="s">
        <v>81</v>
      </c>
      <c r="E20" s="26"/>
      <c r="F20" s="26"/>
      <c r="G20" s="47"/>
      <c r="H20" s="14"/>
      <c r="I20" s="7"/>
      <c r="J20" s="48"/>
      <c r="K20" s="49"/>
      <c r="L20" s="22" t="s">
        <v>82</v>
      </c>
      <c r="M20" s="43">
        <v>16583</v>
      </c>
      <c r="N20" s="43">
        <v>5871</v>
      </c>
      <c r="O20" s="24">
        <f>M20+N20</f>
        <v>22454</v>
      </c>
      <c r="P20" s="1"/>
    </row>
    <row r="21" spans="1:16" ht="31.5" customHeight="1">
      <c r="A21" s="1"/>
      <c r="B21" s="50"/>
      <c r="C21" s="51"/>
      <c r="D21" s="22" t="s">
        <v>82</v>
      </c>
      <c r="E21" s="52">
        <v>60.4</v>
      </c>
      <c r="F21" s="52">
        <v>63.1</v>
      </c>
      <c r="G21" s="53">
        <v>60.8</v>
      </c>
      <c r="H21" s="14"/>
      <c r="I21" s="7"/>
      <c r="J21" s="48"/>
      <c r="K21" s="49"/>
      <c r="L21" s="31" t="s">
        <v>59</v>
      </c>
      <c r="M21" s="23">
        <f>M19-M20</f>
        <v>115</v>
      </c>
      <c r="N21" s="23">
        <f>N19-N20</f>
        <v>-24</v>
      </c>
      <c r="O21" s="23">
        <f>O19-O20</f>
        <v>91</v>
      </c>
      <c r="P21" s="1"/>
    </row>
    <row r="22" spans="1:16" ht="31.5" customHeight="1">
      <c r="A22" s="1"/>
      <c r="B22" s="50"/>
      <c r="C22" s="54"/>
      <c r="D22" s="31" t="s">
        <v>59</v>
      </c>
      <c r="E22" s="55"/>
      <c r="F22" s="55"/>
      <c r="G22" s="55"/>
      <c r="H22" s="14"/>
      <c r="I22" s="36" t="s">
        <v>65</v>
      </c>
      <c r="J22" s="56"/>
      <c r="K22" s="57"/>
      <c r="L22" s="34" t="s">
        <v>60</v>
      </c>
      <c r="M22" s="35">
        <f>ROUND(M21/M20*100,1)</f>
        <v>0.7</v>
      </c>
      <c r="N22" s="35">
        <f>ROUND(N21/N20*100,1)</f>
        <v>-0.4</v>
      </c>
      <c r="O22" s="35">
        <f>ROUND(O21/O20*100,1)</f>
        <v>0.4</v>
      </c>
      <c r="P22" s="1"/>
    </row>
    <row r="23" spans="1:16" ht="31.5" customHeight="1">
      <c r="A23" s="1"/>
      <c r="B23" s="50"/>
      <c r="C23" s="46" t="s">
        <v>14</v>
      </c>
      <c r="D23" s="22" t="s">
        <v>81</v>
      </c>
      <c r="E23" s="26"/>
      <c r="F23" s="26"/>
      <c r="G23" s="47"/>
      <c r="H23" s="14"/>
      <c r="I23" s="7"/>
      <c r="J23" s="44" t="s">
        <v>18</v>
      </c>
      <c r="K23" s="58"/>
      <c r="L23" s="22" t="s">
        <v>81</v>
      </c>
      <c r="M23" s="43">
        <v>45819</v>
      </c>
      <c r="N23" s="43">
        <v>17011</v>
      </c>
      <c r="O23" s="24">
        <f>M23+N23</f>
        <v>62830</v>
      </c>
      <c r="P23" s="1"/>
    </row>
    <row r="24" spans="1:16" ht="31.5" customHeight="1">
      <c r="A24" s="1"/>
      <c r="B24" s="50"/>
      <c r="C24" s="51"/>
      <c r="D24" s="22" t="s">
        <v>82</v>
      </c>
      <c r="E24" s="52">
        <v>60.5</v>
      </c>
      <c r="F24" s="52">
        <v>57.8</v>
      </c>
      <c r="G24" s="53">
        <v>58.8</v>
      </c>
      <c r="H24" s="14"/>
      <c r="I24" s="7"/>
      <c r="J24" s="59"/>
      <c r="K24" s="60"/>
      <c r="L24" s="22" t="s">
        <v>82</v>
      </c>
      <c r="M24" s="43">
        <v>45780</v>
      </c>
      <c r="N24" s="43">
        <v>17046</v>
      </c>
      <c r="O24" s="24">
        <f>M24+N24</f>
        <v>62826</v>
      </c>
      <c r="P24" s="1"/>
    </row>
    <row r="25" spans="1:16" ht="31.5" customHeight="1">
      <c r="A25" s="36" t="s">
        <v>63</v>
      </c>
      <c r="B25" s="61"/>
      <c r="C25" s="54"/>
      <c r="D25" s="31" t="s">
        <v>59</v>
      </c>
      <c r="E25" s="55"/>
      <c r="F25" s="55"/>
      <c r="G25" s="55"/>
      <c r="H25" s="14"/>
      <c r="I25" s="7"/>
      <c r="J25" s="59"/>
      <c r="K25" s="60"/>
      <c r="L25" s="31" t="s">
        <v>59</v>
      </c>
      <c r="M25" s="23">
        <f>M23-M24</f>
        <v>39</v>
      </c>
      <c r="N25" s="23">
        <f>N23-N24</f>
        <v>-35</v>
      </c>
      <c r="O25" s="23">
        <f>O23-O24</f>
        <v>4</v>
      </c>
      <c r="P25" s="1"/>
    </row>
    <row r="26" spans="1:16" ht="31.5" customHeight="1">
      <c r="A26" s="1"/>
      <c r="B26" s="14"/>
      <c r="C26" s="62"/>
      <c r="D26" s="14"/>
      <c r="E26" s="63"/>
      <c r="F26" s="63"/>
      <c r="G26" s="63"/>
      <c r="I26" s="36" t="s">
        <v>65</v>
      </c>
      <c r="J26" s="64"/>
      <c r="K26" s="65"/>
      <c r="L26" s="34" t="s">
        <v>60</v>
      </c>
      <c r="M26" s="35">
        <f>ROUND(M25/M24*100,1)</f>
        <v>0.1</v>
      </c>
      <c r="N26" s="35">
        <f>ROUND(N25/N24*100,1)</f>
        <v>-0.2</v>
      </c>
      <c r="O26" s="35">
        <f>ROUND(O25/O24*100,1)</f>
        <v>0</v>
      </c>
      <c r="P26" s="1"/>
    </row>
    <row r="27" spans="1:16" ht="30.75" customHeight="1">
      <c r="A27" s="1"/>
      <c r="B27" s="62"/>
      <c r="C27" s="62"/>
      <c r="D27" s="14"/>
      <c r="E27" s="63"/>
      <c r="F27" s="63"/>
      <c r="G27" s="63"/>
      <c r="M27" s="1"/>
      <c r="N27" s="1"/>
      <c r="O27" s="1"/>
      <c r="P27" s="1"/>
    </row>
    <row r="28" spans="1:16" ht="31.5" customHeight="1">
      <c r="A28" s="1"/>
      <c r="B28" s="7" t="s">
        <v>66</v>
      </c>
      <c r="G28" s="8" t="s">
        <v>80</v>
      </c>
      <c r="J28" s="7" t="s">
        <v>67</v>
      </c>
      <c r="K28" s="2"/>
      <c r="M28" s="3"/>
      <c r="N28" s="3"/>
      <c r="O28" s="8" t="s">
        <v>80</v>
      </c>
      <c r="P28" s="1"/>
    </row>
    <row r="29" spans="1:16" ht="31.5" customHeight="1">
      <c r="A29" s="1"/>
      <c r="B29" s="15" t="s">
        <v>4</v>
      </c>
      <c r="C29" s="16"/>
      <c r="D29" s="17"/>
      <c r="E29" s="18" t="s">
        <v>8</v>
      </c>
      <c r="F29" s="12" t="s">
        <v>5</v>
      </c>
      <c r="G29" s="19" t="s">
        <v>6</v>
      </c>
      <c r="J29" s="15" t="s">
        <v>4</v>
      </c>
      <c r="K29" s="16"/>
      <c r="L29" s="17"/>
      <c r="M29" s="18" t="s">
        <v>8</v>
      </c>
      <c r="N29" s="12" t="s">
        <v>5</v>
      </c>
      <c r="O29" s="19" t="s">
        <v>6</v>
      </c>
      <c r="P29" s="1"/>
    </row>
    <row r="30" spans="1:16" ht="31.5" customHeight="1">
      <c r="A30" s="1"/>
      <c r="B30" s="20" t="s">
        <v>19</v>
      </c>
      <c r="C30" s="66" t="s">
        <v>54</v>
      </c>
      <c r="D30" s="22" t="s">
        <v>81</v>
      </c>
      <c r="E30" s="24">
        <v>2233</v>
      </c>
      <c r="F30" s="24">
        <v>847</v>
      </c>
      <c r="G30" s="24">
        <f>E30+F30</f>
        <v>3080</v>
      </c>
      <c r="J30" s="20" t="s">
        <v>24</v>
      </c>
      <c r="K30" s="66" t="s">
        <v>54</v>
      </c>
      <c r="L30" s="22" t="s">
        <v>81</v>
      </c>
      <c r="M30" s="24">
        <v>2237</v>
      </c>
      <c r="N30" s="24">
        <v>1159</v>
      </c>
      <c r="O30" s="24">
        <f>SUM(M30:N30)</f>
        <v>3396</v>
      </c>
      <c r="P30" s="1"/>
    </row>
    <row r="31" spans="1:16" ht="31.5" customHeight="1">
      <c r="A31" s="1"/>
      <c r="B31" s="67"/>
      <c r="C31" s="68"/>
      <c r="D31" s="22" t="s">
        <v>82</v>
      </c>
      <c r="E31" s="24">
        <v>2233</v>
      </c>
      <c r="F31" s="24">
        <v>900</v>
      </c>
      <c r="G31" s="24">
        <f>E31+F31</f>
        <v>3133</v>
      </c>
      <c r="J31" s="67"/>
      <c r="K31" s="68"/>
      <c r="L31" s="22" t="s">
        <v>82</v>
      </c>
      <c r="M31" s="24">
        <v>2233</v>
      </c>
      <c r="N31" s="24">
        <v>1154</v>
      </c>
      <c r="O31" s="24">
        <f>M31+N31</f>
        <v>3387</v>
      </c>
      <c r="P31" s="1"/>
    </row>
    <row r="32" spans="1:16" ht="31.5" customHeight="1">
      <c r="A32" s="1"/>
      <c r="B32" s="67"/>
      <c r="C32" s="68"/>
      <c r="D32" s="31" t="s">
        <v>59</v>
      </c>
      <c r="E32" s="23">
        <f>E30-E31</f>
        <v>0</v>
      </c>
      <c r="F32" s="23">
        <f>F30-F31</f>
        <v>-53</v>
      </c>
      <c r="G32" s="23">
        <f>G30-G31</f>
        <v>-53</v>
      </c>
      <c r="J32" s="67"/>
      <c r="K32" s="68"/>
      <c r="L32" s="31" t="s">
        <v>59</v>
      </c>
      <c r="M32" s="23">
        <f>M30-M31</f>
        <v>4</v>
      </c>
      <c r="N32" s="23">
        <f>N30-N31</f>
        <v>5</v>
      </c>
      <c r="O32" s="23">
        <f>O30-O31</f>
        <v>9</v>
      </c>
      <c r="P32" s="1"/>
    </row>
    <row r="33" spans="1:16" ht="31.5" customHeight="1">
      <c r="A33" s="1"/>
      <c r="B33" s="69"/>
      <c r="C33" s="70"/>
      <c r="D33" s="34" t="s">
        <v>60</v>
      </c>
      <c r="E33" s="35">
        <f>ROUND(E32/E31*100,1)</f>
        <v>0</v>
      </c>
      <c r="F33" s="35">
        <f>ROUND(F32/F31*100,1)</f>
        <v>-5.9</v>
      </c>
      <c r="G33" s="35">
        <f>ROUND(G32/G31*100,1)</f>
        <v>-1.7</v>
      </c>
      <c r="J33" s="69"/>
      <c r="K33" s="70"/>
      <c r="L33" s="34" t="s">
        <v>60</v>
      </c>
      <c r="M33" s="35">
        <f>ROUND(M32/M31*100,1)</f>
        <v>0.2</v>
      </c>
      <c r="N33" s="35">
        <f>ROUND(N32/N31*100,1)</f>
        <v>0.4</v>
      </c>
      <c r="O33" s="35">
        <f>ROUND(O32/O31*100,1)</f>
        <v>0.3</v>
      </c>
      <c r="P33" s="1"/>
    </row>
    <row r="34" spans="1:16" ht="31.5" customHeight="1">
      <c r="A34" s="1"/>
      <c r="B34" s="20" t="s">
        <v>22</v>
      </c>
      <c r="C34" s="71"/>
      <c r="D34" s="22" t="s">
        <v>81</v>
      </c>
      <c r="E34" s="24">
        <v>111048</v>
      </c>
      <c r="F34" s="24">
        <v>51630</v>
      </c>
      <c r="G34" s="24">
        <f>E34+F34</f>
        <v>162678</v>
      </c>
      <c r="J34" s="72" t="s">
        <v>25</v>
      </c>
      <c r="K34" s="72"/>
      <c r="L34" s="22" t="s">
        <v>81</v>
      </c>
      <c r="M34" s="23">
        <v>543800</v>
      </c>
      <c r="N34" s="23">
        <v>379503</v>
      </c>
      <c r="O34" s="24">
        <f>SUM(M34:N34)</f>
        <v>923303</v>
      </c>
      <c r="P34" s="1"/>
    </row>
    <row r="35" spans="1:16" ht="31.5" customHeight="1">
      <c r="A35" s="1"/>
      <c r="B35" s="27"/>
      <c r="C35" s="73"/>
      <c r="D35" s="22" t="s">
        <v>82</v>
      </c>
      <c r="E35" s="24">
        <v>111525</v>
      </c>
      <c r="F35" s="24">
        <v>51741</v>
      </c>
      <c r="G35" s="24">
        <f>E35+F35</f>
        <v>163266</v>
      </c>
      <c r="J35" s="72"/>
      <c r="K35" s="72"/>
      <c r="L35" s="22" t="s">
        <v>82</v>
      </c>
      <c r="M35" s="23">
        <v>536312</v>
      </c>
      <c r="N35" s="23">
        <v>379133</v>
      </c>
      <c r="O35" s="24">
        <f>M35+N35</f>
        <v>915445</v>
      </c>
      <c r="P35" s="1"/>
    </row>
    <row r="36" spans="1:16" ht="31.5" customHeight="1">
      <c r="A36" s="1"/>
      <c r="B36" s="27"/>
      <c r="C36" s="73"/>
      <c r="D36" s="31" t="s">
        <v>9</v>
      </c>
      <c r="E36" s="23">
        <f>E34-E35</f>
        <v>-477</v>
      </c>
      <c r="F36" s="23">
        <f>F34-F35</f>
        <v>-111</v>
      </c>
      <c r="G36" s="23">
        <f>G34-G35</f>
        <v>-588</v>
      </c>
      <c r="J36" s="72"/>
      <c r="K36" s="72"/>
      <c r="L36" s="31" t="s">
        <v>59</v>
      </c>
      <c r="M36" s="23">
        <f>M34-M35</f>
        <v>7488</v>
      </c>
      <c r="N36" s="23">
        <f>N34-N35</f>
        <v>370</v>
      </c>
      <c r="O36" s="23">
        <f>O34-O35</f>
        <v>7858</v>
      </c>
      <c r="P36" s="1"/>
    </row>
    <row r="37" spans="1:16" ht="31.5" customHeight="1">
      <c r="A37" s="36" t="s">
        <v>68</v>
      </c>
      <c r="B37" s="32"/>
      <c r="C37" s="74"/>
      <c r="D37" s="34" t="s">
        <v>1</v>
      </c>
      <c r="E37" s="35">
        <f>ROUND(E36/E35*100,1)</f>
        <v>-0.4</v>
      </c>
      <c r="F37" s="35">
        <f>ROUND(F36/F35*100,1)</f>
        <v>-0.2</v>
      </c>
      <c r="G37" s="35">
        <f>ROUND(G36/G35*100,1)</f>
        <v>-0.4</v>
      </c>
      <c r="I37" s="36" t="s">
        <v>69</v>
      </c>
      <c r="J37" s="72"/>
      <c r="K37" s="72"/>
      <c r="L37" s="34" t="s">
        <v>60</v>
      </c>
      <c r="M37" s="35">
        <f>ROUND(M36/M35*100,1)</f>
        <v>1.4</v>
      </c>
      <c r="N37" s="35">
        <f>ROUND(N36/N35*100,1)</f>
        <v>0.1</v>
      </c>
      <c r="O37" s="35">
        <f>ROUND(O36/O35*100,1)</f>
        <v>0.9</v>
      </c>
      <c r="P37" s="1"/>
    </row>
    <row r="38" spans="1:16" ht="31.5" customHeight="1">
      <c r="A38" s="1"/>
      <c r="B38" s="51" t="s">
        <v>47</v>
      </c>
      <c r="C38" s="75" t="s">
        <v>23</v>
      </c>
      <c r="D38" s="22" t="s">
        <v>81</v>
      </c>
      <c r="E38" s="52">
        <v>11.5</v>
      </c>
      <c r="F38" s="52">
        <v>9.2</v>
      </c>
      <c r="G38" s="53">
        <v>10.6</v>
      </c>
      <c r="J38" s="51" t="s">
        <v>47</v>
      </c>
      <c r="K38" s="76" t="s">
        <v>7</v>
      </c>
      <c r="L38" s="22" t="s">
        <v>81</v>
      </c>
      <c r="M38" s="77">
        <v>56.3</v>
      </c>
      <c r="N38" s="77">
        <v>67.5</v>
      </c>
      <c r="O38" s="77" t="s">
        <v>77</v>
      </c>
      <c r="P38" s="1"/>
    </row>
    <row r="39" spans="1:16" ht="31.5" customHeight="1">
      <c r="A39" s="1"/>
      <c r="B39" s="50"/>
      <c r="C39" s="78"/>
      <c r="D39" s="22" t="s">
        <v>82</v>
      </c>
      <c r="E39" s="52">
        <v>11.6</v>
      </c>
      <c r="F39" s="52">
        <v>9.2</v>
      </c>
      <c r="G39" s="53">
        <v>10.7</v>
      </c>
      <c r="J39" s="50"/>
      <c r="K39" s="76"/>
      <c r="L39" s="22" t="s">
        <v>82</v>
      </c>
      <c r="M39" s="77">
        <v>55.6</v>
      </c>
      <c r="N39" s="77">
        <v>67.4</v>
      </c>
      <c r="O39" s="77">
        <v>60.5</v>
      </c>
      <c r="P39" s="1"/>
    </row>
    <row r="40" spans="1:16" ht="31.5" customHeight="1">
      <c r="A40" s="36" t="s">
        <v>68</v>
      </c>
      <c r="B40" s="61"/>
      <c r="C40" s="79"/>
      <c r="D40" s="31" t="s">
        <v>59</v>
      </c>
      <c r="E40" s="80">
        <f>E38-E39</f>
        <v>-0.09999999999999964</v>
      </c>
      <c r="F40" s="80">
        <f>F38-F39</f>
        <v>0</v>
      </c>
      <c r="G40" s="80">
        <f>G38-G39</f>
        <v>-0.09999999999999964</v>
      </c>
      <c r="I40" s="36" t="s">
        <v>69</v>
      </c>
      <c r="J40" s="61"/>
      <c r="K40" s="76"/>
      <c r="L40" s="31" t="s">
        <v>59</v>
      </c>
      <c r="M40" s="80">
        <f>M38-M39</f>
        <v>0.6999999999999957</v>
      </c>
      <c r="N40" s="80">
        <f>N38-N39</f>
        <v>0.09999999999999432</v>
      </c>
      <c r="O40" s="80">
        <f>O38-O39</f>
        <v>-0.10000000000000142</v>
      </c>
      <c r="P40" s="1"/>
    </row>
    <row r="41" s="1" customFormat="1" ht="29.25" customHeight="1">
      <c r="H41" s="14"/>
    </row>
    <row r="42" spans="1:16" ht="31.5" customHeight="1">
      <c r="A42" s="1"/>
      <c r="B42" s="7" t="s">
        <v>70</v>
      </c>
      <c r="E42" s="1"/>
      <c r="F42" s="1"/>
      <c r="G42" s="8" t="s">
        <v>83</v>
      </c>
      <c r="J42" s="7" t="s">
        <v>71</v>
      </c>
      <c r="K42" s="2"/>
      <c r="M42" s="8"/>
      <c r="N42" s="8"/>
      <c r="O42" s="8" t="s">
        <v>83</v>
      </c>
      <c r="P42" s="1"/>
    </row>
    <row r="43" spans="1:16" ht="31.5" customHeight="1">
      <c r="A43" s="1"/>
      <c r="B43" s="81" t="s">
        <v>4</v>
      </c>
      <c r="C43" s="82"/>
      <c r="D43" s="83"/>
      <c r="E43" s="84" t="s">
        <v>8</v>
      </c>
      <c r="F43" s="85" t="s">
        <v>5</v>
      </c>
      <c r="G43" s="86" t="s">
        <v>6</v>
      </c>
      <c r="H43" s="14"/>
      <c r="I43" s="7"/>
      <c r="J43" s="81" t="s">
        <v>4</v>
      </c>
      <c r="K43" s="82"/>
      <c r="L43" s="83"/>
      <c r="M43" s="84" t="s">
        <v>8</v>
      </c>
      <c r="N43" s="85" t="s">
        <v>5</v>
      </c>
      <c r="O43" s="86" t="s">
        <v>6</v>
      </c>
      <c r="P43" s="1"/>
    </row>
    <row r="44" spans="1:16" ht="31.5" customHeight="1">
      <c r="A44" s="1"/>
      <c r="B44" s="72" t="s">
        <v>26</v>
      </c>
      <c r="C44" s="72"/>
      <c r="D44" s="22" t="s">
        <v>81</v>
      </c>
      <c r="E44" s="23">
        <v>15585665</v>
      </c>
      <c r="F44" s="23">
        <v>2685971</v>
      </c>
      <c r="G44" s="24">
        <f>SUM(E44:F44)</f>
        <v>18271636</v>
      </c>
      <c r="H44" s="14"/>
      <c r="I44" s="7"/>
      <c r="J44" s="72" t="s">
        <v>27</v>
      </c>
      <c r="K44" s="72"/>
      <c r="L44" s="22" t="s">
        <v>81</v>
      </c>
      <c r="M44" s="23">
        <v>196084</v>
      </c>
      <c r="N44" s="87">
        <v>61487</v>
      </c>
      <c r="O44" s="24">
        <f>SUM(M44:N44)</f>
        <v>257571</v>
      </c>
      <c r="P44" s="1"/>
    </row>
    <row r="45" spans="1:16" ht="31.5" customHeight="1">
      <c r="A45" s="1"/>
      <c r="B45" s="72"/>
      <c r="C45" s="72"/>
      <c r="D45" s="22" t="s">
        <v>82</v>
      </c>
      <c r="E45" s="23">
        <v>15166997</v>
      </c>
      <c r="F45" s="23">
        <v>2684425</v>
      </c>
      <c r="G45" s="24">
        <f>E45+F45</f>
        <v>17851422</v>
      </c>
      <c r="H45" s="14"/>
      <c r="I45" s="7"/>
      <c r="J45" s="72"/>
      <c r="K45" s="72"/>
      <c r="L45" s="22" t="s">
        <v>82</v>
      </c>
      <c r="M45" s="23">
        <v>210434</v>
      </c>
      <c r="N45" s="87">
        <v>65628</v>
      </c>
      <c r="O45" s="24">
        <f>M45+N45</f>
        <v>276062</v>
      </c>
      <c r="P45" s="1"/>
    </row>
    <row r="46" spans="1:16" ht="31.5" customHeight="1">
      <c r="A46" s="1"/>
      <c r="B46" s="72"/>
      <c r="C46" s="72"/>
      <c r="D46" s="31" t="s">
        <v>9</v>
      </c>
      <c r="E46" s="23">
        <f>E44-E45</f>
        <v>418668</v>
      </c>
      <c r="F46" s="23">
        <f>F44-F45</f>
        <v>1546</v>
      </c>
      <c r="G46" s="23">
        <f>G44-G45</f>
        <v>420214</v>
      </c>
      <c r="H46" s="14"/>
      <c r="I46" s="7"/>
      <c r="J46" s="72"/>
      <c r="K46" s="72"/>
      <c r="L46" s="31" t="s">
        <v>9</v>
      </c>
      <c r="M46" s="23">
        <f>M44-M45</f>
        <v>-14350</v>
      </c>
      <c r="N46" s="23">
        <f>N44-N45</f>
        <v>-4141</v>
      </c>
      <c r="O46" s="23">
        <f>O44-O45</f>
        <v>-18491</v>
      </c>
      <c r="P46" s="1"/>
    </row>
    <row r="47" spans="1:16" ht="31.5" customHeight="1">
      <c r="A47" s="1"/>
      <c r="B47" s="72"/>
      <c r="C47" s="72"/>
      <c r="D47" s="34" t="s">
        <v>1</v>
      </c>
      <c r="E47" s="35">
        <f>ROUND(E46/E45*100,1)</f>
        <v>2.8</v>
      </c>
      <c r="F47" s="35">
        <f>ROUND(F46/F45*100,1)</f>
        <v>0.1</v>
      </c>
      <c r="G47" s="35">
        <f>ROUND(G46/G45*100,1)</f>
        <v>2.4</v>
      </c>
      <c r="H47" s="14"/>
      <c r="I47" s="7"/>
      <c r="J47" s="72"/>
      <c r="K47" s="72"/>
      <c r="L47" s="34" t="s">
        <v>1</v>
      </c>
      <c r="M47" s="35">
        <f>ROUND(M46/M45*100,1)</f>
        <v>-6.8</v>
      </c>
      <c r="N47" s="35">
        <f>ROUND(N46/N45*100,1)</f>
        <v>-6.3</v>
      </c>
      <c r="O47" s="35">
        <f>ROUND(O46/O45*100,1)</f>
        <v>-6.7</v>
      </c>
      <c r="P47" s="1"/>
    </row>
    <row r="48" spans="1:16" ht="31.5" customHeight="1">
      <c r="A48" s="1"/>
      <c r="B48" s="46" t="s">
        <v>57</v>
      </c>
      <c r="C48" s="46" t="s">
        <v>20</v>
      </c>
      <c r="D48" s="22" t="s">
        <v>81</v>
      </c>
      <c r="E48" s="23">
        <v>13819551</v>
      </c>
      <c r="F48" s="23">
        <v>1737836</v>
      </c>
      <c r="G48" s="24">
        <f>SUM(E48:F48)</f>
        <v>15557387</v>
      </c>
      <c r="H48" s="14"/>
      <c r="I48" s="7"/>
      <c r="J48" s="72" t="s">
        <v>28</v>
      </c>
      <c r="K48" s="72"/>
      <c r="L48" s="22" t="s">
        <v>81</v>
      </c>
      <c r="M48" s="23">
        <v>298162</v>
      </c>
      <c r="N48" s="23">
        <v>66013</v>
      </c>
      <c r="O48" s="24">
        <f>SUM(M48:N48)</f>
        <v>364175</v>
      </c>
      <c r="P48" s="1"/>
    </row>
    <row r="49" spans="1:16" ht="31.5" customHeight="1">
      <c r="A49" s="1"/>
      <c r="B49" s="51"/>
      <c r="C49" s="51"/>
      <c r="D49" s="22" t="s">
        <v>82</v>
      </c>
      <c r="E49" s="23">
        <v>13685983</v>
      </c>
      <c r="F49" s="23">
        <v>1737836</v>
      </c>
      <c r="G49" s="24">
        <f>E49+F49</f>
        <v>15423819</v>
      </c>
      <c r="H49" s="14"/>
      <c r="I49" s="7"/>
      <c r="J49" s="72"/>
      <c r="K49" s="72"/>
      <c r="L49" s="22" t="s">
        <v>82</v>
      </c>
      <c r="M49" s="23">
        <v>309563</v>
      </c>
      <c r="N49" s="23">
        <v>68743</v>
      </c>
      <c r="O49" s="24">
        <f>M49+N49</f>
        <v>378306</v>
      </c>
      <c r="P49" s="1"/>
    </row>
    <row r="50" spans="1:16" ht="31.5" customHeight="1">
      <c r="A50" s="1"/>
      <c r="B50" s="51"/>
      <c r="C50" s="51"/>
      <c r="D50" s="31" t="s">
        <v>9</v>
      </c>
      <c r="E50" s="23">
        <f>E48-E49</f>
        <v>133568</v>
      </c>
      <c r="F50" s="23">
        <f>F48-F49</f>
        <v>0</v>
      </c>
      <c r="G50" s="23">
        <f>G48-G49</f>
        <v>133568</v>
      </c>
      <c r="H50" s="14"/>
      <c r="I50" s="7"/>
      <c r="J50" s="72"/>
      <c r="K50" s="72"/>
      <c r="L50" s="31" t="s">
        <v>9</v>
      </c>
      <c r="M50" s="23">
        <f>M48-M49</f>
        <v>-11401</v>
      </c>
      <c r="N50" s="23">
        <f>N48-N49</f>
        <v>-2730</v>
      </c>
      <c r="O50" s="23">
        <f>O48-O49</f>
        <v>-14131</v>
      </c>
      <c r="P50" s="1"/>
    </row>
    <row r="51" spans="1:16" ht="31.5" customHeight="1">
      <c r="A51" s="1"/>
      <c r="B51" s="51"/>
      <c r="C51" s="54"/>
      <c r="D51" s="34" t="s">
        <v>1</v>
      </c>
      <c r="E51" s="35">
        <f>ROUND(E50/E49*100,1)</f>
        <v>1</v>
      </c>
      <c r="F51" s="35">
        <f>ROUND(F50/F49*100,1)</f>
        <v>0</v>
      </c>
      <c r="G51" s="35">
        <f>ROUND(G50/G49*100,1)</f>
        <v>0.9</v>
      </c>
      <c r="H51" s="14"/>
      <c r="I51" s="7"/>
      <c r="J51" s="72"/>
      <c r="K51" s="72"/>
      <c r="L51" s="34" t="s">
        <v>1</v>
      </c>
      <c r="M51" s="35">
        <f>ROUND(M50/M49*100,1)</f>
        <v>-3.7</v>
      </c>
      <c r="N51" s="35">
        <f>ROUND(N50/N49*100,1)</f>
        <v>-4</v>
      </c>
      <c r="O51" s="35">
        <f>ROUND(O50/O49*100,1)</f>
        <v>-3.7</v>
      </c>
      <c r="P51" s="1"/>
    </row>
    <row r="52" spans="1:16" ht="31.5" customHeight="1">
      <c r="A52" s="1"/>
      <c r="B52" s="51"/>
      <c r="C52" s="46" t="s">
        <v>21</v>
      </c>
      <c r="D52" s="22" t="s">
        <v>81</v>
      </c>
      <c r="E52" s="88">
        <v>1766114</v>
      </c>
      <c r="F52" s="23">
        <v>948135</v>
      </c>
      <c r="G52" s="24">
        <f>SUM(E52:F52)</f>
        <v>2714249</v>
      </c>
      <c r="H52" s="14"/>
      <c r="I52" s="7"/>
      <c r="M52" s="1"/>
      <c r="N52" s="1"/>
      <c r="O52" s="1"/>
      <c r="P52" s="1"/>
    </row>
    <row r="53" spans="1:16" ht="31.5" customHeight="1">
      <c r="A53" s="1"/>
      <c r="B53" s="51"/>
      <c r="C53" s="51"/>
      <c r="D53" s="22" t="s">
        <v>82</v>
      </c>
      <c r="E53" s="88">
        <v>1481014</v>
      </c>
      <c r="F53" s="23">
        <v>946589</v>
      </c>
      <c r="G53" s="24">
        <f>E53+F53</f>
        <v>2427603</v>
      </c>
      <c r="H53" s="14"/>
      <c r="I53" s="7"/>
      <c r="J53" s="7" t="s">
        <v>48</v>
      </c>
      <c r="K53" s="2"/>
      <c r="M53" s="8"/>
      <c r="N53" s="8"/>
      <c r="O53" s="8" t="s">
        <v>83</v>
      </c>
      <c r="P53" s="1"/>
    </row>
    <row r="54" spans="1:16" ht="31.5" customHeight="1">
      <c r="A54" s="1"/>
      <c r="B54" s="51"/>
      <c r="C54" s="51"/>
      <c r="D54" s="31" t="s">
        <v>9</v>
      </c>
      <c r="E54" s="23">
        <f>E52-E53</f>
        <v>285100</v>
      </c>
      <c r="F54" s="23">
        <f>F52-F53</f>
        <v>1546</v>
      </c>
      <c r="G54" s="23">
        <f>G52-G53</f>
        <v>286646</v>
      </c>
      <c r="H54" s="14"/>
      <c r="I54" s="7"/>
      <c r="J54" s="81" t="s">
        <v>4</v>
      </c>
      <c r="K54" s="82"/>
      <c r="L54" s="83"/>
      <c r="M54" s="84" t="s">
        <v>8</v>
      </c>
      <c r="N54" s="85" t="s">
        <v>5</v>
      </c>
      <c r="O54" s="86" t="s">
        <v>6</v>
      </c>
      <c r="P54" s="1"/>
    </row>
    <row r="55" spans="1:16" ht="31.5" customHeight="1">
      <c r="A55" s="1"/>
      <c r="B55" s="54"/>
      <c r="C55" s="54"/>
      <c r="D55" s="34" t="s">
        <v>1</v>
      </c>
      <c r="E55" s="35">
        <f>ROUND(E54/E53*100,1)</f>
        <v>19.3</v>
      </c>
      <c r="F55" s="35">
        <f>ROUND(F54/F53*100,1)</f>
        <v>0.2</v>
      </c>
      <c r="G55" s="35">
        <f>ROUND(G54/G53*100,1)</f>
        <v>11.8</v>
      </c>
      <c r="H55" s="14"/>
      <c r="I55" s="7"/>
      <c r="J55" s="89" t="s">
        <v>30</v>
      </c>
      <c r="K55" s="90"/>
      <c r="L55" s="22" t="s">
        <v>81</v>
      </c>
      <c r="M55" s="23">
        <v>20219</v>
      </c>
      <c r="N55" s="23">
        <v>4905</v>
      </c>
      <c r="O55" s="24">
        <f>SUM(M55:N55)</f>
        <v>25124</v>
      </c>
      <c r="P55" s="1"/>
    </row>
    <row r="56" spans="1:16" ht="31.5" customHeight="1">
      <c r="A56" s="1"/>
      <c r="B56" s="91" t="s">
        <v>38</v>
      </c>
      <c r="C56" s="92" t="s">
        <v>39</v>
      </c>
      <c r="D56" s="22" t="s">
        <v>81</v>
      </c>
      <c r="E56" s="93">
        <v>18.9</v>
      </c>
      <c r="F56" s="93">
        <v>24.7</v>
      </c>
      <c r="G56" s="53">
        <v>19.9</v>
      </c>
      <c r="H56" s="14"/>
      <c r="I56" s="7"/>
      <c r="J56" s="94"/>
      <c r="K56" s="95"/>
      <c r="L56" s="22" t="s">
        <v>82</v>
      </c>
      <c r="M56" s="23">
        <v>19865</v>
      </c>
      <c r="N56" s="23">
        <v>4880</v>
      </c>
      <c r="O56" s="24">
        <f>M56+N56</f>
        <v>24745</v>
      </c>
      <c r="P56" s="1"/>
    </row>
    <row r="57" spans="1:16" ht="31.5" customHeight="1">
      <c r="A57" s="1"/>
      <c r="B57" s="96"/>
      <c r="C57" s="97"/>
      <c r="D57" s="22" t="s">
        <v>82</v>
      </c>
      <c r="E57" s="93">
        <v>18.5</v>
      </c>
      <c r="F57" s="93">
        <v>24.7</v>
      </c>
      <c r="G57" s="53">
        <v>19.1</v>
      </c>
      <c r="H57" s="14"/>
      <c r="I57" s="7"/>
      <c r="J57" s="94"/>
      <c r="K57" s="95"/>
      <c r="L57" s="31" t="s">
        <v>9</v>
      </c>
      <c r="M57" s="23">
        <f>M55-M56</f>
        <v>354</v>
      </c>
      <c r="N57" s="23">
        <f>N55-N56</f>
        <v>25</v>
      </c>
      <c r="O57" s="23">
        <f>O55-O56</f>
        <v>379</v>
      </c>
      <c r="P57" s="1"/>
    </row>
    <row r="58" spans="1:16" ht="35.25" customHeight="1">
      <c r="A58" s="1"/>
      <c r="B58" s="96"/>
      <c r="C58" s="97"/>
      <c r="D58" s="31" t="s">
        <v>9</v>
      </c>
      <c r="E58" s="80">
        <f>E56-E57</f>
        <v>0.3999999999999986</v>
      </c>
      <c r="F58" s="80">
        <f>F56-F57</f>
        <v>0</v>
      </c>
      <c r="G58" s="80">
        <f>G56-G57</f>
        <v>0.7999999999999972</v>
      </c>
      <c r="H58" s="14"/>
      <c r="I58" s="7"/>
      <c r="J58" s="98"/>
      <c r="K58" s="99"/>
      <c r="L58" s="34" t="s">
        <v>1</v>
      </c>
      <c r="M58" s="35">
        <f>ROUND(M57/M56*100,1)</f>
        <v>1.8</v>
      </c>
      <c r="N58" s="35">
        <f>ROUND(N57/N56*100,1)</f>
        <v>0.5</v>
      </c>
      <c r="O58" s="35">
        <f>ROUND(O57/O56*100,1)</f>
        <v>1.5</v>
      </c>
      <c r="P58" s="1"/>
    </row>
    <row r="59" spans="1:16" ht="31.5" customHeight="1">
      <c r="A59" s="1"/>
      <c r="B59" s="32" t="s">
        <v>72</v>
      </c>
      <c r="C59" s="33"/>
      <c r="D59" s="34" t="s">
        <v>1</v>
      </c>
      <c r="E59" s="100">
        <f>ROUND(E58/E57*100,1)</f>
        <v>2.2</v>
      </c>
      <c r="F59" s="100">
        <f>ROUND(F58/F57*100,1)</f>
        <v>0</v>
      </c>
      <c r="G59" s="100">
        <f>ROUND(G58/G57*100,1)</f>
        <v>4.2</v>
      </c>
      <c r="H59" s="14"/>
      <c r="I59" s="7"/>
      <c r="J59" s="89" t="s">
        <v>33</v>
      </c>
      <c r="K59" s="90"/>
      <c r="L59" s="22" t="s">
        <v>81</v>
      </c>
      <c r="M59" s="23">
        <v>646376</v>
      </c>
      <c r="N59" s="23">
        <v>107626</v>
      </c>
      <c r="O59" s="24">
        <f>SUM(M59:N59)</f>
        <v>754002</v>
      </c>
      <c r="P59" s="1"/>
    </row>
    <row r="60" spans="1:16" ht="31.5" customHeight="1">
      <c r="A60" s="1"/>
      <c r="B60" s="101"/>
      <c r="C60" s="101"/>
      <c r="D60" s="41"/>
      <c r="E60" s="102"/>
      <c r="F60" s="102"/>
      <c r="G60" s="102"/>
      <c r="H60" s="14"/>
      <c r="J60" s="94"/>
      <c r="K60" s="95"/>
      <c r="L60" s="22" t="s">
        <v>82</v>
      </c>
      <c r="M60" s="23">
        <v>642895</v>
      </c>
      <c r="N60" s="23">
        <v>107328</v>
      </c>
      <c r="O60" s="24">
        <f>M60+N60</f>
        <v>750223</v>
      </c>
      <c r="P60" s="1"/>
    </row>
    <row r="61" spans="1:16" ht="31.5" customHeight="1">
      <c r="A61" s="1"/>
      <c r="B61" s="7" t="s">
        <v>73</v>
      </c>
      <c r="E61" s="8"/>
      <c r="F61" s="8"/>
      <c r="G61" s="8" t="s">
        <v>83</v>
      </c>
      <c r="H61" s="14"/>
      <c r="I61" s="7"/>
      <c r="J61" s="94"/>
      <c r="K61" s="95"/>
      <c r="L61" s="31" t="s">
        <v>9</v>
      </c>
      <c r="M61" s="23">
        <f>M59-M60</f>
        <v>3481</v>
      </c>
      <c r="N61" s="23">
        <f>N59-N60</f>
        <v>298</v>
      </c>
      <c r="O61" s="23">
        <f>O59-O60</f>
        <v>3779</v>
      </c>
      <c r="P61" s="1"/>
    </row>
    <row r="62" spans="1:16" ht="31.5" customHeight="1">
      <c r="A62" s="1"/>
      <c r="B62" s="81" t="s">
        <v>4</v>
      </c>
      <c r="C62" s="82"/>
      <c r="D62" s="83"/>
      <c r="E62" s="84" t="s">
        <v>8</v>
      </c>
      <c r="F62" s="85" t="s">
        <v>5</v>
      </c>
      <c r="G62" s="86" t="s">
        <v>6</v>
      </c>
      <c r="H62" s="14"/>
      <c r="I62" s="7"/>
      <c r="J62" s="98"/>
      <c r="K62" s="99"/>
      <c r="L62" s="34" t="s">
        <v>1</v>
      </c>
      <c r="M62" s="35">
        <f>ROUND(M61/M60*100,1)</f>
        <v>0.5</v>
      </c>
      <c r="N62" s="35">
        <f>ROUND(N61/N60*100,1)</f>
        <v>0.3</v>
      </c>
      <c r="O62" s="35">
        <f>ROUND(O61/O60*100,1)</f>
        <v>0.5</v>
      </c>
      <c r="P62" s="1"/>
    </row>
    <row r="63" spans="1:16" ht="31.5" customHeight="1">
      <c r="A63" s="1"/>
      <c r="B63" s="103" t="s">
        <v>40</v>
      </c>
      <c r="C63" s="104"/>
      <c r="D63" s="22" t="s">
        <v>81</v>
      </c>
      <c r="E63" s="23">
        <v>988658</v>
      </c>
      <c r="F63" s="23">
        <v>210872</v>
      </c>
      <c r="G63" s="24">
        <f>SUM(E63:F63)</f>
        <v>1199530</v>
      </c>
      <c r="H63" s="14"/>
      <c r="I63" s="7"/>
      <c r="J63" s="105" t="s">
        <v>74</v>
      </c>
      <c r="K63" s="105" t="s">
        <v>31</v>
      </c>
      <c r="L63" s="22" t="s">
        <v>81</v>
      </c>
      <c r="M63" s="106">
        <v>2.1</v>
      </c>
      <c r="N63" s="106">
        <v>0.9</v>
      </c>
      <c r="O63" s="106">
        <v>1.6</v>
      </c>
      <c r="P63" s="1"/>
    </row>
    <row r="64" spans="1:16" ht="33.75" customHeight="1">
      <c r="A64" s="1"/>
      <c r="B64" s="107"/>
      <c r="C64" s="108"/>
      <c r="D64" s="22" t="s">
        <v>82</v>
      </c>
      <c r="E64" s="23">
        <v>1010076</v>
      </c>
      <c r="F64" s="23">
        <v>218207</v>
      </c>
      <c r="G64" s="24">
        <f>E64+F64</f>
        <v>1228283</v>
      </c>
      <c r="H64" s="14"/>
      <c r="I64" s="7"/>
      <c r="J64" s="105"/>
      <c r="K64" s="105"/>
      <c r="L64" s="22" t="s">
        <v>82</v>
      </c>
      <c r="M64" s="106">
        <v>2.1</v>
      </c>
      <c r="N64" s="106">
        <v>0.9</v>
      </c>
      <c r="O64" s="106">
        <v>1.6</v>
      </c>
      <c r="P64" s="1"/>
    </row>
    <row r="65" spans="1:16" ht="33.75" customHeight="1">
      <c r="A65" s="1"/>
      <c r="B65" s="107"/>
      <c r="C65" s="108"/>
      <c r="D65" s="31" t="s">
        <v>9</v>
      </c>
      <c r="E65" s="23">
        <f>E63-E64</f>
        <v>-21418</v>
      </c>
      <c r="F65" s="23">
        <f>F63-F64</f>
        <v>-7335</v>
      </c>
      <c r="G65" s="23">
        <f>G63-G64</f>
        <v>-28753</v>
      </c>
      <c r="H65" s="14"/>
      <c r="I65" s="7"/>
      <c r="J65" s="105"/>
      <c r="K65" s="105"/>
      <c r="L65" s="31" t="s">
        <v>59</v>
      </c>
      <c r="M65" s="80">
        <f>M63-M64</f>
        <v>0</v>
      </c>
      <c r="N65" s="80">
        <f>N63-N64</f>
        <v>0</v>
      </c>
      <c r="O65" s="80">
        <f>O63-O64</f>
        <v>0</v>
      </c>
      <c r="P65" s="1"/>
    </row>
    <row r="66" spans="1:16" ht="33.75" customHeight="1">
      <c r="A66" s="1"/>
      <c r="B66" s="109" t="s">
        <v>41</v>
      </c>
      <c r="C66" s="110"/>
      <c r="D66" s="34" t="s">
        <v>1</v>
      </c>
      <c r="E66" s="35">
        <f>ROUND(E65/E64*100,1)</f>
        <v>-2.1</v>
      </c>
      <c r="F66" s="35">
        <f>ROUND(F65/F64*100,1)</f>
        <v>-3.4</v>
      </c>
      <c r="G66" s="35">
        <f>ROUND(G65/G64*100,1)</f>
        <v>-2.3</v>
      </c>
      <c r="H66" s="14"/>
      <c r="I66" s="7"/>
      <c r="J66" s="105"/>
      <c r="K66" s="105" t="s">
        <v>32</v>
      </c>
      <c r="L66" s="22" t="s">
        <v>81</v>
      </c>
      <c r="M66" s="106">
        <v>65</v>
      </c>
      <c r="N66" s="106">
        <v>50.6</v>
      </c>
      <c r="O66" s="106">
        <v>62.5</v>
      </c>
      <c r="P66" s="1"/>
    </row>
    <row r="67" spans="1:16" ht="33.75" customHeight="1">
      <c r="A67" s="1"/>
      <c r="B67" s="111" t="s">
        <v>42</v>
      </c>
      <c r="C67" s="112" t="s">
        <v>43</v>
      </c>
      <c r="D67" s="22" t="s">
        <v>81</v>
      </c>
      <c r="E67" s="23">
        <v>317415</v>
      </c>
      <c r="F67" s="23">
        <v>66643</v>
      </c>
      <c r="G67" s="24">
        <f>SUM(E67:F67)</f>
        <v>384058</v>
      </c>
      <c r="H67" s="14"/>
      <c r="I67" s="7"/>
      <c r="J67" s="105"/>
      <c r="K67" s="105"/>
      <c r="L67" s="22" t="s">
        <v>82</v>
      </c>
      <c r="M67" s="106">
        <v>65</v>
      </c>
      <c r="N67" s="106">
        <v>50.7</v>
      </c>
      <c r="O67" s="106">
        <v>60.6</v>
      </c>
      <c r="P67" s="1"/>
    </row>
    <row r="68" spans="1:16" ht="33.75" customHeight="1">
      <c r="A68" s="1"/>
      <c r="B68" s="113"/>
      <c r="C68" s="114"/>
      <c r="D68" s="22" t="s">
        <v>82</v>
      </c>
      <c r="E68" s="23">
        <v>329395</v>
      </c>
      <c r="F68" s="23">
        <v>69964</v>
      </c>
      <c r="G68" s="24">
        <f>E68+F68</f>
        <v>399359</v>
      </c>
      <c r="H68" s="14"/>
      <c r="I68" s="7"/>
      <c r="J68" s="105"/>
      <c r="K68" s="105"/>
      <c r="L68" s="31" t="s">
        <v>59</v>
      </c>
      <c r="M68" s="80">
        <f>M66-M67</f>
        <v>0</v>
      </c>
      <c r="N68" s="80">
        <f>N66-N67</f>
        <v>-0.10000000000000142</v>
      </c>
      <c r="O68" s="80">
        <f>O66-O67</f>
        <v>1.8999999999999986</v>
      </c>
      <c r="P68" s="1"/>
    </row>
    <row r="69" spans="1:16" ht="33.75" customHeight="1">
      <c r="A69" s="1"/>
      <c r="B69" s="113"/>
      <c r="C69" s="114"/>
      <c r="D69" s="31" t="s">
        <v>9</v>
      </c>
      <c r="E69" s="23">
        <f>E67-E68</f>
        <v>-11980</v>
      </c>
      <c r="F69" s="23">
        <f>F67-F68</f>
        <v>-3321</v>
      </c>
      <c r="G69" s="23">
        <f>G67-G68</f>
        <v>-15301</v>
      </c>
      <c r="H69" s="14"/>
      <c r="I69" s="7"/>
      <c r="M69" s="1"/>
      <c r="N69" s="1"/>
      <c r="O69" s="1"/>
      <c r="P69" s="1"/>
    </row>
    <row r="70" spans="1:16" ht="31.5" customHeight="1">
      <c r="A70" s="1"/>
      <c r="B70" s="115" t="s">
        <v>75</v>
      </c>
      <c r="C70" s="116"/>
      <c r="D70" s="34" t="s">
        <v>1</v>
      </c>
      <c r="E70" s="35">
        <f>ROUND(E69/E68*100,1)</f>
        <v>-3.6</v>
      </c>
      <c r="F70" s="35">
        <f>ROUND(F69/F68*100,1)</f>
        <v>-4.7</v>
      </c>
      <c r="G70" s="35">
        <f>ROUND(G69/G68*100,1)</f>
        <v>-3.8</v>
      </c>
      <c r="L70" s="117"/>
      <c r="M70" s="1"/>
      <c r="N70" s="1"/>
      <c r="O70" s="1"/>
      <c r="P70" s="1"/>
    </row>
    <row r="71" spans="1:16" ht="34.5" customHeight="1">
      <c r="A71" s="1"/>
      <c r="B71" s="118"/>
      <c r="C71" s="62"/>
      <c r="D71" s="14"/>
      <c r="E71" s="119"/>
      <c r="F71" s="119"/>
      <c r="G71" s="119"/>
      <c r="M71" s="1"/>
      <c r="N71" s="1"/>
      <c r="O71" s="1"/>
      <c r="P71" s="1"/>
    </row>
    <row r="72" spans="1:16" ht="28.5" customHeight="1">
      <c r="A72" s="1"/>
      <c r="B72" s="120" t="s">
        <v>49</v>
      </c>
      <c r="G72" s="8" t="s">
        <v>84</v>
      </c>
      <c r="J72" s="120" t="s">
        <v>51</v>
      </c>
      <c r="K72" s="2"/>
      <c r="M72" s="3"/>
      <c r="N72" s="3"/>
      <c r="O72" s="8" t="s">
        <v>83</v>
      </c>
      <c r="P72" s="1"/>
    </row>
    <row r="73" spans="1:16" ht="28.5" customHeight="1">
      <c r="A73" s="1"/>
      <c r="B73" s="81" t="s">
        <v>4</v>
      </c>
      <c r="C73" s="82"/>
      <c r="D73" s="83"/>
      <c r="E73" s="84" t="s">
        <v>8</v>
      </c>
      <c r="F73" s="85" t="s">
        <v>5</v>
      </c>
      <c r="G73" s="86" t="s">
        <v>6</v>
      </c>
      <c r="H73" s="14"/>
      <c r="I73" s="7"/>
      <c r="J73" s="81" t="s">
        <v>4</v>
      </c>
      <c r="K73" s="82"/>
      <c r="L73" s="83"/>
      <c r="M73" s="84" t="s">
        <v>8</v>
      </c>
      <c r="N73" s="85" t="s">
        <v>5</v>
      </c>
      <c r="O73" s="86" t="s">
        <v>6</v>
      </c>
      <c r="P73" s="1"/>
    </row>
    <row r="74" spans="1:16" ht="28.5" customHeight="1">
      <c r="A74" s="1"/>
      <c r="B74" s="121" t="s">
        <v>45</v>
      </c>
      <c r="C74" s="122" t="s">
        <v>44</v>
      </c>
      <c r="D74" s="22" t="s">
        <v>81</v>
      </c>
      <c r="E74" s="23">
        <v>4717</v>
      </c>
      <c r="F74" s="23">
        <v>3927</v>
      </c>
      <c r="G74" s="24">
        <f>SUM(E74:F74)</f>
        <v>8644</v>
      </c>
      <c r="H74" s="14"/>
      <c r="I74" s="7"/>
      <c r="J74" s="89" t="s">
        <v>34</v>
      </c>
      <c r="K74" s="90"/>
      <c r="L74" s="22" t="s">
        <v>81</v>
      </c>
      <c r="M74" s="23">
        <v>220</v>
      </c>
      <c r="N74" s="23">
        <v>66</v>
      </c>
      <c r="O74" s="24">
        <f>M74+N74</f>
        <v>286</v>
      </c>
      <c r="P74" s="1"/>
    </row>
    <row r="75" spans="1:16" ht="28.5" customHeight="1">
      <c r="A75" s="1"/>
      <c r="B75" s="123"/>
      <c r="C75" s="124"/>
      <c r="D75" s="22" t="s">
        <v>82</v>
      </c>
      <c r="E75" s="23">
        <v>4777</v>
      </c>
      <c r="F75" s="23">
        <v>3928</v>
      </c>
      <c r="G75" s="24">
        <f>E75+F75</f>
        <v>8705</v>
      </c>
      <c r="H75" s="14"/>
      <c r="I75" s="7"/>
      <c r="J75" s="94"/>
      <c r="K75" s="95"/>
      <c r="L75" s="22" t="s">
        <v>82</v>
      </c>
      <c r="M75" s="23">
        <v>224</v>
      </c>
      <c r="N75" s="23">
        <v>71</v>
      </c>
      <c r="O75" s="24">
        <f>M75+N75</f>
        <v>295</v>
      </c>
      <c r="P75" s="1"/>
    </row>
    <row r="76" spans="1:16" ht="28.5" customHeight="1">
      <c r="A76" s="1"/>
      <c r="B76" s="123"/>
      <c r="C76" s="124"/>
      <c r="D76" s="31" t="s">
        <v>9</v>
      </c>
      <c r="E76" s="23">
        <f>E74-E75</f>
        <v>-60</v>
      </c>
      <c r="F76" s="23">
        <f>F74-F75</f>
        <v>-1</v>
      </c>
      <c r="G76" s="23">
        <f>G74-G75</f>
        <v>-61</v>
      </c>
      <c r="H76" s="14"/>
      <c r="I76" s="7"/>
      <c r="J76" s="94"/>
      <c r="K76" s="95"/>
      <c r="L76" s="31" t="s">
        <v>9</v>
      </c>
      <c r="M76" s="23">
        <f>M74-M75</f>
        <v>-4</v>
      </c>
      <c r="N76" s="23">
        <f>N74-N75</f>
        <v>-5</v>
      </c>
      <c r="O76" s="23">
        <f>O74-O75</f>
        <v>-9</v>
      </c>
      <c r="P76" s="1"/>
    </row>
    <row r="77" spans="1:16" ht="28.5" customHeight="1">
      <c r="A77" s="1"/>
      <c r="B77" s="98" t="s">
        <v>2</v>
      </c>
      <c r="C77" s="99"/>
      <c r="D77" s="34" t="s">
        <v>1</v>
      </c>
      <c r="E77" s="35">
        <f>ROUND(E76/E75*100,1)</f>
        <v>-1.3</v>
      </c>
      <c r="F77" s="35">
        <f>ROUND(F76/F75*100,1)</f>
        <v>0</v>
      </c>
      <c r="G77" s="35">
        <f>ROUND(G76/G75*100,1)</f>
        <v>-0.7</v>
      </c>
      <c r="H77" s="14"/>
      <c r="I77" s="36" t="s">
        <v>76</v>
      </c>
      <c r="J77" s="98"/>
      <c r="K77" s="99"/>
      <c r="L77" s="34" t="s">
        <v>1</v>
      </c>
      <c r="M77" s="35">
        <f>ROUND(M76/M75*100,1)</f>
        <v>-1.8</v>
      </c>
      <c r="N77" s="35">
        <f>ROUND(N76/N75*100,1)</f>
        <v>-7</v>
      </c>
      <c r="O77" s="35">
        <f>ROUND(O76/O75*100,1)</f>
        <v>-3.1</v>
      </c>
      <c r="P77" s="1"/>
    </row>
    <row r="78" spans="1:16" ht="28.5" customHeight="1">
      <c r="A78" s="1"/>
      <c r="B78" s="121" t="s">
        <v>46</v>
      </c>
      <c r="C78" s="122" t="s">
        <v>44</v>
      </c>
      <c r="D78" s="22" t="s">
        <v>81</v>
      </c>
      <c r="E78" s="125">
        <v>60968</v>
      </c>
      <c r="F78" s="125">
        <v>22013</v>
      </c>
      <c r="G78" s="24">
        <f>SUM(E78:F78)</f>
        <v>82981</v>
      </c>
      <c r="H78" s="14"/>
      <c r="I78" s="7"/>
      <c r="J78" s="89" t="s">
        <v>35</v>
      </c>
      <c r="K78" s="90"/>
      <c r="L78" s="22" t="s">
        <v>81</v>
      </c>
      <c r="M78" s="23">
        <v>2386</v>
      </c>
      <c r="N78" s="23">
        <v>554</v>
      </c>
      <c r="O78" s="24">
        <f>SUM(M78:N78)</f>
        <v>2940</v>
      </c>
      <c r="P78" s="1"/>
    </row>
    <row r="79" spans="1:16" ht="28.5" customHeight="1">
      <c r="A79" s="1"/>
      <c r="B79" s="123"/>
      <c r="C79" s="124"/>
      <c r="D79" s="22" t="s">
        <v>82</v>
      </c>
      <c r="E79" s="125">
        <v>63540</v>
      </c>
      <c r="F79" s="125">
        <v>22495</v>
      </c>
      <c r="G79" s="24">
        <f>E79+F79</f>
        <v>86035</v>
      </c>
      <c r="H79" s="14"/>
      <c r="I79" s="7"/>
      <c r="J79" s="94"/>
      <c r="K79" s="95"/>
      <c r="L79" s="22" t="s">
        <v>82</v>
      </c>
      <c r="M79" s="23">
        <v>2402</v>
      </c>
      <c r="N79" s="23">
        <v>570</v>
      </c>
      <c r="O79" s="24">
        <f>M79+N79</f>
        <v>2972</v>
      </c>
      <c r="P79" s="1"/>
    </row>
    <row r="80" spans="1:16" ht="28.5" customHeight="1">
      <c r="A80" s="1"/>
      <c r="B80" s="123"/>
      <c r="C80" s="124"/>
      <c r="D80" s="31" t="s">
        <v>9</v>
      </c>
      <c r="E80" s="23">
        <f>E78-E79</f>
        <v>-2572</v>
      </c>
      <c r="F80" s="23">
        <f>F78-F79</f>
        <v>-482</v>
      </c>
      <c r="G80" s="23">
        <f>G78-G79</f>
        <v>-3054</v>
      </c>
      <c r="H80" s="14"/>
      <c r="I80" s="7"/>
      <c r="J80" s="94"/>
      <c r="K80" s="95"/>
      <c r="L80" s="31" t="s">
        <v>9</v>
      </c>
      <c r="M80" s="23">
        <f>M78-M79</f>
        <v>-16</v>
      </c>
      <c r="N80" s="23">
        <f>N78-N79</f>
        <v>-16</v>
      </c>
      <c r="O80" s="23">
        <f>O78-O79</f>
        <v>-32</v>
      </c>
      <c r="P80" s="1"/>
    </row>
    <row r="81" spans="1:16" ht="28.5" customHeight="1">
      <c r="A81" s="1"/>
      <c r="B81" s="98" t="s">
        <v>3</v>
      </c>
      <c r="C81" s="99"/>
      <c r="D81" s="34" t="s">
        <v>1</v>
      </c>
      <c r="E81" s="35">
        <f>ROUND(E80/E79*100,1)</f>
        <v>-4</v>
      </c>
      <c r="F81" s="35">
        <f>ROUND(F80/F79*100,1)</f>
        <v>-2.1</v>
      </c>
      <c r="G81" s="35">
        <f>ROUND(G80/G79*100,1)</f>
        <v>-3.5</v>
      </c>
      <c r="H81" s="14"/>
      <c r="I81" s="36" t="s">
        <v>76</v>
      </c>
      <c r="J81" s="98"/>
      <c r="K81" s="99"/>
      <c r="L81" s="34" t="s">
        <v>1</v>
      </c>
      <c r="M81" s="35">
        <f>ROUND(M80/M79*100,1)</f>
        <v>-0.7</v>
      </c>
      <c r="N81" s="35">
        <f>ROUND(N80/N79*100,1)</f>
        <v>-2.8</v>
      </c>
      <c r="O81" s="35">
        <f>ROUND(O80/O79*100,1)</f>
        <v>-1.1</v>
      </c>
      <c r="P81" s="1"/>
    </row>
    <row r="82" spans="1:16" ht="28.5" customHeight="1">
      <c r="A82" s="1"/>
      <c r="B82" s="105" t="s">
        <v>29</v>
      </c>
      <c r="C82" s="105" t="s">
        <v>31</v>
      </c>
      <c r="D82" s="22" t="s">
        <v>81</v>
      </c>
      <c r="E82" s="106">
        <v>0.5</v>
      </c>
      <c r="F82" s="106">
        <v>0.7</v>
      </c>
      <c r="G82" s="106">
        <v>0.6</v>
      </c>
      <c r="H82" s="14"/>
      <c r="I82" s="7"/>
      <c r="J82" s="89" t="s">
        <v>36</v>
      </c>
      <c r="K82" s="90"/>
      <c r="L82" s="22" t="s">
        <v>81</v>
      </c>
      <c r="M82" s="126">
        <v>45170</v>
      </c>
      <c r="N82" s="126">
        <v>8593</v>
      </c>
      <c r="O82" s="24">
        <f>SUM(M82:N82)</f>
        <v>53763</v>
      </c>
      <c r="P82" s="1"/>
    </row>
    <row r="83" spans="1:16" ht="28.5" customHeight="1">
      <c r="A83" s="1"/>
      <c r="B83" s="105"/>
      <c r="C83" s="105"/>
      <c r="D83" s="22" t="s">
        <v>82</v>
      </c>
      <c r="E83" s="106">
        <v>0.5</v>
      </c>
      <c r="F83" s="106">
        <v>0.7</v>
      </c>
      <c r="G83" s="106">
        <v>0.6</v>
      </c>
      <c r="H83" s="14"/>
      <c r="I83" s="7"/>
      <c r="J83" s="94"/>
      <c r="K83" s="95"/>
      <c r="L83" s="22" t="s">
        <v>82</v>
      </c>
      <c r="M83" s="126">
        <v>46204</v>
      </c>
      <c r="N83" s="126">
        <v>8780</v>
      </c>
      <c r="O83" s="24">
        <f>M83+N83</f>
        <v>54984</v>
      </c>
      <c r="P83" s="1"/>
    </row>
    <row r="84" spans="1:16" ht="28.5" customHeight="1">
      <c r="A84" s="1"/>
      <c r="B84" s="105"/>
      <c r="C84" s="105"/>
      <c r="D84" s="31" t="s">
        <v>9</v>
      </c>
      <c r="E84" s="80">
        <f>E82-E83</f>
        <v>0</v>
      </c>
      <c r="F84" s="80">
        <f>F82-F83</f>
        <v>0</v>
      </c>
      <c r="G84" s="80">
        <f>G82-G83</f>
        <v>0</v>
      </c>
      <c r="H84" s="14"/>
      <c r="I84" s="7"/>
      <c r="J84" s="94"/>
      <c r="K84" s="95"/>
      <c r="L84" s="31" t="s">
        <v>9</v>
      </c>
      <c r="M84" s="23">
        <f>M82-M83</f>
        <v>-1034</v>
      </c>
      <c r="N84" s="23">
        <f>N82-N83</f>
        <v>-187</v>
      </c>
      <c r="O84" s="23">
        <f>O82-O83</f>
        <v>-1221</v>
      </c>
      <c r="P84" s="1"/>
    </row>
    <row r="85" spans="1:16" ht="28.5" customHeight="1">
      <c r="A85" s="1"/>
      <c r="B85" s="105"/>
      <c r="C85" s="105" t="s">
        <v>32</v>
      </c>
      <c r="D85" s="22" t="s">
        <v>81</v>
      </c>
      <c r="E85" s="106">
        <v>6.1</v>
      </c>
      <c r="F85" s="106">
        <v>10.4</v>
      </c>
      <c r="G85" s="53">
        <v>6.9</v>
      </c>
      <c r="H85" s="14"/>
      <c r="I85" s="36" t="s">
        <v>76</v>
      </c>
      <c r="J85" s="98"/>
      <c r="K85" s="99"/>
      <c r="L85" s="34" t="s">
        <v>1</v>
      </c>
      <c r="M85" s="35">
        <f>ROUND(M84/M83*100,1)</f>
        <v>-2.2</v>
      </c>
      <c r="N85" s="35">
        <f>ROUND(N84/N83*100,1)</f>
        <v>-2.1</v>
      </c>
      <c r="O85" s="35">
        <f>ROUND(O84/O83*100,1)</f>
        <v>-2.2</v>
      </c>
      <c r="P85" s="1"/>
    </row>
    <row r="86" spans="1:16" ht="28.5" customHeight="1">
      <c r="A86" s="1"/>
      <c r="B86" s="105"/>
      <c r="C86" s="105"/>
      <c r="D86" s="22" t="s">
        <v>82</v>
      </c>
      <c r="E86" s="106">
        <v>6.4</v>
      </c>
      <c r="F86" s="106">
        <v>10.6</v>
      </c>
      <c r="G86" s="53">
        <v>7.1</v>
      </c>
      <c r="H86" s="14"/>
      <c r="I86" s="7"/>
      <c r="J86" s="127"/>
      <c r="K86" s="127"/>
      <c r="L86" s="41"/>
      <c r="M86" s="42"/>
      <c r="N86" s="42"/>
      <c r="O86" s="42"/>
      <c r="P86" s="1"/>
    </row>
    <row r="87" spans="1:16" ht="28.5" customHeight="1">
      <c r="A87" s="1"/>
      <c r="B87" s="105"/>
      <c r="C87" s="105"/>
      <c r="D87" s="31" t="s">
        <v>9</v>
      </c>
      <c r="E87" s="80">
        <f>E85-E86</f>
        <v>-0.3000000000000007</v>
      </c>
      <c r="F87" s="80">
        <f>F85-F86</f>
        <v>-0.1999999999999993</v>
      </c>
      <c r="G87" s="80">
        <f>G85-G86</f>
        <v>-0.1999999999999993</v>
      </c>
      <c r="H87" s="14"/>
      <c r="I87" s="7"/>
      <c r="J87" s="120" t="s">
        <v>52</v>
      </c>
      <c r="K87" s="2"/>
      <c r="M87" s="3"/>
      <c r="N87" s="3"/>
      <c r="O87" s="8" t="s">
        <v>83</v>
      </c>
      <c r="P87" s="1"/>
    </row>
    <row r="88" spans="1:16" ht="28.5" customHeight="1">
      <c r="A88" s="1"/>
      <c r="B88" s="127"/>
      <c r="C88" s="127"/>
      <c r="D88" s="41"/>
      <c r="E88" s="102"/>
      <c r="F88" s="102"/>
      <c r="G88" s="102"/>
      <c r="H88" s="14"/>
      <c r="I88" s="7"/>
      <c r="J88" s="81" t="s">
        <v>4</v>
      </c>
      <c r="K88" s="82"/>
      <c r="L88" s="83"/>
      <c r="M88" s="84" t="s">
        <v>8</v>
      </c>
      <c r="N88" s="85" t="s">
        <v>5</v>
      </c>
      <c r="O88" s="86" t="s">
        <v>6</v>
      </c>
      <c r="P88" s="1"/>
    </row>
    <row r="89" spans="1:16" ht="28.5" customHeight="1">
      <c r="A89" s="1"/>
      <c r="B89" s="120" t="s">
        <v>50</v>
      </c>
      <c r="G89" s="8" t="s">
        <v>83</v>
      </c>
      <c r="H89" s="14"/>
      <c r="I89" s="7"/>
      <c r="J89" s="89" t="s">
        <v>34</v>
      </c>
      <c r="K89" s="90"/>
      <c r="L89" s="22" t="s">
        <v>81</v>
      </c>
      <c r="M89" s="23">
        <v>113</v>
      </c>
      <c r="N89" s="23">
        <v>34</v>
      </c>
      <c r="O89" s="24">
        <f>SUM(M89:N89)</f>
        <v>147</v>
      </c>
      <c r="P89" s="1"/>
    </row>
    <row r="90" spans="1:16" ht="28.5" customHeight="1">
      <c r="A90" s="1"/>
      <c r="B90" s="81" t="s">
        <v>4</v>
      </c>
      <c r="C90" s="82"/>
      <c r="D90" s="83"/>
      <c r="E90" s="84" t="s">
        <v>8</v>
      </c>
      <c r="F90" s="85" t="s">
        <v>5</v>
      </c>
      <c r="G90" s="86" t="s">
        <v>6</v>
      </c>
      <c r="H90" s="14"/>
      <c r="I90" s="7"/>
      <c r="J90" s="94"/>
      <c r="K90" s="95"/>
      <c r="L90" s="22" t="s">
        <v>82</v>
      </c>
      <c r="M90" s="23">
        <v>115</v>
      </c>
      <c r="N90" s="23">
        <v>35</v>
      </c>
      <c r="O90" s="24">
        <f>M90+N90</f>
        <v>150</v>
      </c>
      <c r="P90" s="1"/>
    </row>
    <row r="91" spans="1:16" ht="28.5" customHeight="1">
      <c r="A91" s="1"/>
      <c r="B91" s="121" t="s">
        <v>45</v>
      </c>
      <c r="C91" s="122" t="s">
        <v>44</v>
      </c>
      <c r="D91" s="22" t="s">
        <v>81</v>
      </c>
      <c r="E91" s="23">
        <v>802</v>
      </c>
      <c r="F91" s="23">
        <v>267</v>
      </c>
      <c r="G91" s="24">
        <f>SUM(E91:F91)</f>
        <v>1069</v>
      </c>
      <c r="H91" s="14"/>
      <c r="I91" s="7"/>
      <c r="J91" s="94"/>
      <c r="K91" s="95"/>
      <c r="L91" s="31" t="s">
        <v>9</v>
      </c>
      <c r="M91" s="23">
        <f>M89-M90</f>
        <v>-2</v>
      </c>
      <c r="N91" s="23">
        <f>N89-N90</f>
        <v>-1</v>
      </c>
      <c r="O91" s="23">
        <f>O89-O90</f>
        <v>-3</v>
      </c>
      <c r="P91" s="1"/>
    </row>
    <row r="92" spans="1:16" ht="28.5" customHeight="1">
      <c r="A92" s="1"/>
      <c r="B92" s="123"/>
      <c r="C92" s="124"/>
      <c r="D92" s="22" t="s">
        <v>82</v>
      </c>
      <c r="E92" s="23">
        <v>782</v>
      </c>
      <c r="F92" s="23">
        <v>272</v>
      </c>
      <c r="G92" s="24">
        <f>E92+F92</f>
        <v>1054</v>
      </c>
      <c r="H92" s="14"/>
      <c r="I92" s="36" t="s">
        <v>76</v>
      </c>
      <c r="J92" s="98"/>
      <c r="K92" s="99"/>
      <c r="L92" s="34" t="s">
        <v>1</v>
      </c>
      <c r="M92" s="35">
        <f>ROUND(M91/M90*100,1)</f>
        <v>-1.7</v>
      </c>
      <c r="N92" s="35">
        <f>ROUND(N91/N90*100,1)</f>
        <v>-2.9</v>
      </c>
      <c r="O92" s="35">
        <f>ROUND(O91/O90*100,1)</f>
        <v>-2</v>
      </c>
      <c r="P92" s="1"/>
    </row>
    <row r="93" spans="1:16" ht="28.5" customHeight="1">
      <c r="A93" s="1"/>
      <c r="B93" s="123"/>
      <c r="C93" s="124"/>
      <c r="D93" s="31" t="s">
        <v>9</v>
      </c>
      <c r="E93" s="23">
        <f>E91-E92</f>
        <v>20</v>
      </c>
      <c r="F93" s="23">
        <f>F91-F92</f>
        <v>-5</v>
      </c>
      <c r="G93" s="23">
        <f>G91-G92</f>
        <v>15</v>
      </c>
      <c r="H93" s="14"/>
      <c r="I93" s="7"/>
      <c r="J93" s="89" t="s">
        <v>35</v>
      </c>
      <c r="K93" s="90"/>
      <c r="L93" s="22" t="s">
        <v>81</v>
      </c>
      <c r="M93" s="23">
        <v>1079</v>
      </c>
      <c r="N93" s="23">
        <v>238</v>
      </c>
      <c r="O93" s="24">
        <f>SUM(M93:N93)</f>
        <v>1317</v>
      </c>
      <c r="P93" s="1"/>
    </row>
    <row r="94" spans="1:16" ht="28.5" customHeight="1">
      <c r="A94" s="1"/>
      <c r="B94" s="98" t="s">
        <v>2</v>
      </c>
      <c r="C94" s="99"/>
      <c r="D94" s="34" t="s">
        <v>1</v>
      </c>
      <c r="E94" s="35">
        <f>ROUND(E93/E92*100,1)</f>
        <v>2.6</v>
      </c>
      <c r="F94" s="35">
        <f>ROUND(F93/F92*100,1)</f>
        <v>-1.8</v>
      </c>
      <c r="G94" s="35">
        <f>ROUND(G93/G92*100,1)</f>
        <v>1.4</v>
      </c>
      <c r="H94" s="14"/>
      <c r="I94" s="7"/>
      <c r="J94" s="94"/>
      <c r="K94" s="95"/>
      <c r="L94" s="22" t="s">
        <v>82</v>
      </c>
      <c r="M94" s="23">
        <v>1080</v>
      </c>
      <c r="N94" s="23">
        <v>245</v>
      </c>
      <c r="O94" s="24">
        <f>SUM(M94:N94)</f>
        <v>1325</v>
      </c>
      <c r="P94" s="1"/>
    </row>
    <row r="95" spans="1:16" ht="28.5" customHeight="1">
      <c r="A95" s="1"/>
      <c r="B95" s="121" t="s">
        <v>46</v>
      </c>
      <c r="C95" s="122" t="s">
        <v>44</v>
      </c>
      <c r="D95" s="22" t="s">
        <v>81</v>
      </c>
      <c r="E95" s="23">
        <v>6337</v>
      </c>
      <c r="F95" s="23">
        <v>5211</v>
      </c>
      <c r="G95" s="24">
        <f>SUM(E95:F95)</f>
        <v>11548</v>
      </c>
      <c r="H95" s="14"/>
      <c r="I95" s="7"/>
      <c r="J95" s="94"/>
      <c r="K95" s="95"/>
      <c r="L95" s="31" t="s">
        <v>9</v>
      </c>
      <c r="M95" s="23">
        <f>M93-M94</f>
        <v>-1</v>
      </c>
      <c r="N95" s="23">
        <f>N93-N94</f>
        <v>-7</v>
      </c>
      <c r="O95" s="23">
        <f>O93-O94</f>
        <v>-8</v>
      </c>
      <c r="P95" s="1"/>
    </row>
    <row r="96" spans="1:16" ht="28.5" customHeight="1">
      <c r="A96" s="1"/>
      <c r="B96" s="123"/>
      <c r="C96" s="124"/>
      <c r="D96" s="22" t="s">
        <v>82</v>
      </c>
      <c r="E96" s="23">
        <v>6545</v>
      </c>
      <c r="F96" s="23">
        <v>5415</v>
      </c>
      <c r="G96" s="24">
        <f>E96+F96</f>
        <v>11960</v>
      </c>
      <c r="H96" s="14"/>
      <c r="I96" s="36" t="s">
        <v>76</v>
      </c>
      <c r="J96" s="98"/>
      <c r="K96" s="99"/>
      <c r="L96" s="34" t="s">
        <v>1</v>
      </c>
      <c r="M96" s="35">
        <f>ROUND(M95/M94*100,1)</f>
        <v>-0.1</v>
      </c>
      <c r="N96" s="35">
        <f>ROUND(N95/N94*100,1)</f>
        <v>-2.9</v>
      </c>
      <c r="O96" s="35">
        <f>ROUND(O95/O94*100,1)</f>
        <v>-0.6</v>
      </c>
      <c r="P96" s="1"/>
    </row>
    <row r="97" spans="1:16" ht="28.5" customHeight="1">
      <c r="A97" s="1"/>
      <c r="B97" s="123"/>
      <c r="C97" s="124"/>
      <c r="D97" s="31" t="s">
        <v>9</v>
      </c>
      <c r="E97" s="23">
        <f>E95-E96</f>
        <v>-208</v>
      </c>
      <c r="F97" s="23">
        <f>F95-F96</f>
        <v>-204</v>
      </c>
      <c r="G97" s="23">
        <f>G95-G96</f>
        <v>-412</v>
      </c>
      <c r="H97" s="14"/>
      <c r="I97" s="7"/>
      <c r="J97" s="89" t="s">
        <v>37</v>
      </c>
      <c r="K97" s="90"/>
      <c r="L97" s="22" t="s">
        <v>81</v>
      </c>
      <c r="M97" s="126">
        <v>24356</v>
      </c>
      <c r="N97" s="126">
        <v>4609</v>
      </c>
      <c r="O97" s="24">
        <f>SUM(M97:N97)</f>
        <v>28965</v>
      </c>
      <c r="P97" s="1"/>
    </row>
    <row r="98" spans="1:16" ht="28.5" customHeight="1">
      <c r="A98" s="1"/>
      <c r="B98" s="98" t="s">
        <v>3</v>
      </c>
      <c r="C98" s="99"/>
      <c r="D98" s="34" t="s">
        <v>1</v>
      </c>
      <c r="E98" s="35">
        <f>ROUND(E97/E96*100,1)</f>
        <v>-3.2</v>
      </c>
      <c r="F98" s="35">
        <f>ROUND(F97/F96*100,1)</f>
        <v>-3.8</v>
      </c>
      <c r="G98" s="35">
        <f>ROUND(G97/G96*100,1)</f>
        <v>-3.4</v>
      </c>
      <c r="I98" s="7"/>
      <c r="J98" s="94"/>
      <c r="K98" s="95"/>
      <c r="L98" s="22" t="s">
        <v>82</v>
      </c>
      <c r="M98" s="126">
        <v>24919</v>
      </c>
      <c r="N98" s="126">
        <v>4687</v>
      </c>
      <c r="O98" s="24">
        <v>31061</v>
      </c>
      <c r="P98" s="1"/>
    </row>
    <row r="99" spans="1:16" ht="28.5" customHeight="1">
      <c r="A99" s="1"/>
      <c r="B99" s="105" t="s">
        <v>29</v>
      </c>
      <c r="C99" s="105" t="s">
        <v>31</v>
      </c>
      <c r="D99" s="22" t="s">
        <v>81</v>
      </c>
      <c r="E99" s="128">
        <v>0.1</v>
      </c>
      <c r="F99" s="128">
        <v>0</v>
      </c>
      <c r="G99" s="128">
        <v>0.1</v>
      </c>
      <c r="I99" s="7"/>
      <c r="J99" s="94"/>
      <c r="K99" s="95"/>
      <c r="L99" s="31" t="s">
        <v>9</v>
      </c>
      <c r="M99" s="23">
        <f>M97-M98</f>
        <v>-563</v>
      </c>
      <c r="N99" s="23">
        <f>N97-N98</f>
        <v>-78</v>
      </c>
      <c r="O99" s="23">
        <f>O97-O98</f>
        <v>-2096</v>
      </c>
      <c r="P99" s="1"/>
    </row>
    <row r="100" spans="1:16" ht="28.5" customHeight="1">
      <c r="A100" s="1"/>
      <c r="B100" s="105"/>
      <c r="C100" s="105"/>
      <c r="D100" s="22" t="s">
        <v>82</v>
      </c>
      <c r="E100" s="128">
        <v>0.1</v>
      </c>
      <c r="F100" s="128">
        <v>0.1</v>
      </c>
      <c r="G100" s="128">
        <v>0.1</v>
      </c>
      <c r="I100" s="36" t="s">
        <v>76</v>
      </c>
      <c r="J100" s="98"/>
      <c r="K100" s="99"/>
      <c r="L100" s="34" t="s">
        <v>1</v>
      </c>
      <c r="M100" s="35">
        <f>ROUND(M99/M98*100,1)</f>
        <v>-2.3</v>
      </c>
      <c r="N100" s="35">
        <f>ROUND(N99/N98*100,1)</f>
        <v>-1.7</v>
      </c>
      <c r="O100" s="35">
        <f>ROUND(O99/O98*100,1)</f>
        <v>-6.7</v>
      </c>
      <c r="P100" s="1"/>
    </row>
    <row r="101" spans="1:16" ht="28.5" customHeight="1">
      <c r="A101" s="1"/>
      <c r="B101" s="105"/>
      <c r="C101" s="105"/>
      <c r="D101" s="31" t="s">
        <v>9</v>
      </c>
      <c r="E101" s="80">
        <f>E99-E100</f>
        <v>0</v>
      </c>
      <c r="F101" s="80">
        <f>F99-F100</f>
        <v>-0.1</v>
      </c>
      <c r="G101" s="80">
        <f>G99-G100</f>
        <v>0</v>
      </c>
      <c r="I101" s="7"/>
      <c r="J101" s="127"/>
      <c r="K101" s="127"/>
      <c r="L101" s="41"/>
      <c r="M101" s="42"/>
      <c r="N101" s="42"/>
      <c r="O101" s="42"/>
      <c r="P101" s="1"/>
    </row>
    <row r="102" spans="1:16" ht="28.5" customHeight="1">
      <c r="A102" s="1"/>
      <c r="B102" s="105"/>
      <c r="C102" s="105" t="s">
        <v>32</v>
      </c>
      <c r="D102" s="22" t="s">
        <v>81</v>
      </c>
      <c r="E102" s="128">
        <v>0.6</v>
      </c>
      <c r="F102" s="128">
        <v>2.5</v>
      </c>
      <c r="G102" s="128">
        <v>1</v>
      </c>
      <c r="I102" s="7"/>
      <c r="J102" s="120" t="s">
        <v>53</v>
      </c>
      <c r="K102" s="2"/>
      <c r="M102" s="3"/>
      <c r="N102" s="3"/>
      <c r="O102" s="8" t="s">
        <v>85</v>
      </c>
      <c r="P102" s="1"/>
    </row>
    <row r="103" spans="1:16" ht="28.5" customHeight="1">
      <c r="A103" s="1"/>
      <c r="B103" s="105"/>
      <c r="C103" s="105"/>
      <c r="D103" s="22" t="s">
        <v>82</v>
      </c>
      <c r="E103" s="128">
        <v>0.7</v>
      </c>
      <c r="F103" s="128">
        <v>2.5</v>
      </c>
      <c r="G103" s="128">
        <v>1.1</v>
      </c>
      <c r="H103" s="129"/>
      <c r="J103" s="81" t="s">
        <v>4</v>
      </c>
      <c r="K103" s="82"/>
      <c r="L103" s="83"/>
      <c r="M103" s="84" t="s">
        <v>8</v>
      </c>
      <c r="N103" s="85" t="s">
        <v>5</v>
      </c>
      <c r="O103" s="86" t="s">
        <v>6</v>
      </c>
      <c r="P103" s="1"/>
    </row>
    <row r="104" spans="1:16" ht="28.5" customHeight="1">
      <c r="A104" s="1"/>
      <c r="B104" s="105"/>
      <c r="C104" s="105"/>
      <c r="D104" s="31" t="s">
        <v>9</v>
      </c>
      <c r="E104" s="80">
        <f>E102-E103</f>
        <v>-0.09999999999999998</v>
      </c>
      <c r="F104" s="80">
        <f>F102-F103</f>
        <v>0</v>
      </c>
      <c r="G104" s="80">
        <f>G102-G103</f>
        <v>-0.10000000000000009</v>
      </c>
      <c r="H104" s="14"/>
      <c r="J104" s="130" t="s">
        <v>55</v>
      </c>
      <c r="K104" s="66" t="s">
        <v>56</v>
      </c>
      <c r="L104" s="22" t="s">
        <v>81</v>
      </c>
      <c r="M104" s="126">
        <v>94</v>
      </c>
      <c r="N104" s="126">
        <v>32</v>
      </c>
      <c r="O104" s="24">
        <f>SUM(M104:N104)</f>
        <v>126</v>
      </c>
      <c r="P104" s="1"/>
    </row>
    <row r="105" spans="1:16" ht="28.5" customHeight="1">
      <c r="A105" s="1"/>
      <c r="J105" s="131"/>
      <c r="K105" s="132"/>
      <c r="L105" s="22" t="s">
        <v>82</v>
      </c>
      <c r="M105" s="126">
        <v>96</v>
      </c>
      <c r="N105" s="126">
        <v>38</v>
      </c>
      <c r="O105" s="24">
        <f>SUM(M105:N105)</f>
        <v>134</v>
      </c>
      <c r="P105" s="1"/>
    </row>
    <row r="106" spans="1:16" ht="28.5" customHeight="1">
      <c r="A106" s="1"/>
      <c r="B106" s="1"/>
      <c r="C106" s="1"/>
      <c r="E106" s="1"/>
      <c r="F106" s="1"/>
      <c r="G106" s="1"/>
      <c r="J106" s="131"/>
      <c r="K106" s="132"/>
      <c r="L106" s="31" t="s">
        <v>9</v>
      </c>
      <c r="M106" s="23">
        <f>M104-M105</f>
        <v>-2</v>
      </c>
      <c r="N106" s="23">
        <f>N104-N105</f>
        <v>-6</v>
      </c>
      <c r="O106" s="23">
        <f>O104-O105</f>
        <v>-8</v>
      </c>
      <c r="P106" s="1"/>
    </row>
    <row r="107" spans="1:16" ht="28.5" customHeight="1">
      <c r="A107" s="1"/>
      <c r="B107" s="1"/>
      <c r="C107" s="1"/>
      <c r="E107" s="1"/>
      <c r="F107" s="1"/>
      <c r="G107" s="1"/>
      <c r="J107" s="133"/>
      <c r="K107" s="134"/>
      <c r="L107" s="34" t="s">
        <v>1</v>
      </c>
      <c r="M107" s="35">
        <f>ROUND(M106/M105*100,1)</f>
        <v>-2.1</v>
      </c>
      <c r="N107" s="35">
        <f>ROUND(N106/N105*100,1)</f>
        <v>-15.8</v>
      </c>
      <c r="O107" s="35">
        <f>ROUND(O106/O105*100,1)</f>
        <v>-6</v>
      </c>
      <c r="P107" s="1"/>
    </row>
    <row r="108" spans="1:16" ht="33.75" customHeight="1">
      <c r="A108" s="1"/>
      <c r="B108" s="135" t="s">
        <v>86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"/>
    </row>
    <row r="127" ht="31.5" customHeight="1">
      <c r="H127" s="14"/>
    </row>
  </sheetData>
  <sheetProtection/>
  <mergeCells count="66">
    <mergeCell ref="K104:K107"/>
    <mergeCell ref="B108:O108"/>
    <mergeCell ref="B67:B69"/>
    <mergeCell ref="C67:C69"/>
    <mergeCell ref="J15:K18"/>
    <mergeCell ref="J19:K22"/>
    <mergeCell ref="J23:K26"/>
    <mergeCell ref="B48:B55"/>
    <mergeCell ref="C48:C51"/>
    <mergeCell ref="J34:K37"/>
    <mergeCell ref="J44:K47"/>
    <mergeCell ref="B16:C19"/>
    <mergeCell ref="B56:B58"/>
    <mergeCell ref="C56:C58"/>
    <mergeCell ref="B59:C59"/>
    <mergeCell ref="C52:C55"/>
    <mergeCell ref="B44:C47"/>
    <mergeCell ref="B34:C37"/>
    <mergeCell ref="C38:C40"/>
    <mergeCell ref="B38:B40"/>
    <mergeCell ref="C82:C84"/>
    <mergeCell ref="C85:C87"/>
    <mergeCell ref="J48:K51"/>
    <mergeCell ref="B74:B76"/>
    <mergeCell ref="C74:C76"/>
    <mergeCell ref="J55:K58"/>
    <mergeCell ref="B63:C65"/>
    <mergeCell ref="B66:C66"/>
    <mergeCell ref="B99:B104"/>
    <mergeCell ref="C99:C101"/>
    <mergeCell ref="C102:C104"/>
    <mergeCell ref="B91:B93"/>
    <mergeCell ref="C91:C93"/>
    <mergeCell ref="B94:C94"/>
    <mergeCell ref="B95:B97"/>
    <mergeCell ref="C95:C97"/>
    <mergeCell ref="K30:K33"/>
    <mergeCell ref="B98:C98"/>
    <mergeCell ref="J63:J68"/>
    <mergeCell ref="K63:K65"/>
    <mergeCell ref="K66:K68"/>
    <mergeCell ref="B77:C77"/>
    <mergeCell ref="B78:B80"/>
    <mergeCell ref="C78:C80"/>
    <mergeCell ref="B81:C81"/>
    <mergeCell ref="B82:B87"/>
    <mergeCell ref="B8:C11"/>
    <mergeCell ref="J89:K92"/>
    <mergeCell ref="J93:K96"/>
    <mergeCell ref="J97:K100"/>
    <mergeCell ref="J59:K62"/>
    <mergeCell ref="J74:K77"/>
    <mergeCell ref="J78:K81"/>
    <mergeCell ref="J82:K85"/>
    <mergeCell ref="K38:K40"/>
    <mergeCell ref="J38:J40"/>
    <mergeCell ref="B12:C15"/>
    <mergeCell ref="J104:J107"/>
    <mergeCell ref="B2:G2"/>
    <mergeCell ref="B30:B33"/>
    <mergeCell ref="C30:C33"/>
    <mergeCell ref="J30:J33"/>
    <mergeCell ref="B20:B25"/>
    <mergeCell ref="C20:C22"/>
    <mergeCell ref="C23:C25"/>
    <mergeCell ref="J8:K11"/>
  </mergeCells>
  <printOptions/>
  <pageMargins left="0.5905511811023623" right="0.5905511811023623" top="0.7874015748031497" bottom="0.5905511811023623" header="0" footer="0.1968503937007874"/>
  <pageSetup fitToHeight="0" fitToWidth="1" horizontalDpi="600" verticalDpi="600" orientation="landscape" pageOrder="overThenDown" paperSize="9" scale="49" r:id="rId1"/>
  <rowBreaks count="4" manualBreakCount="4">
    <brk id="27" max="15" man="1"/>
    <brk id="41" max="15" man="1"/>
    <brk id="71" max="15" man="1"/>
    <brk id="1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市町村課</dc:creator>
  <cp:keywords/>
  <dc:description/>
  <cp:lastModifiedBy>小野寺祥史</cp:lastModifiedBy>
  <cp:lastPrinted>2023-03-30T09:36:49Z</cp:lastPrinted>
  <dcterms:created xsi:type="dcterms:W3CDTF">2002-12-04T07:16:10Z</dcterms:created>
  <dcterms:modified xsi:type="dcterms:W3CDTF">2023-03-30T09:40:15Z</dcterms:modified>
  <cp:category/>
  <cp:version/>
  <cp:contentType/>
  <cp:contentStatus/>
</cp:coreProperties>
</file>